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0116" windowHeight="8016" activeTab="0"/>
  </bookViews>
  <sheets>
    <sheet name="Table 1" sheetId="1" r:id="rId1"/>
    <sheet name="Table 2" sheetId="2" r:id="rId2"/>
    <sheet name="Figures 31 and 32" sheetId="3" r:id="rId3"/>
  </sheets>
  <definedNames/>
  <calcPr fullCalcOnLoad="1"/>
</workbook>
</file>

<file path=xl/sharedStrings.xml><?xml version="1.0" encoding="utf-8"?>
<sst xmlns="http://schemas.openxmlformats.org/spreadsheetml/2006/main" count="152" uniqueCount="104">
  <si>
    <t>sand</t>
  </si>
  <si>
    <t>loamy sand</t>
  </si>
  <si>
    <t>sandy loam</t>
  </si>
  <si>
    <t>silt loam</t>
  </si>
  <si>
    <t>loam</t>
  </si>
  <si>
    <t>sandy clay loam</t>
  </si>
  <si>
    <t>silty clay loam</t>
  </si>
  <si>
    <t>clay loam</t>
  </si>
  <si>
    <t>sandy clay</t>
  </si>
  <si>
    <t>silty clay</t>
  </si>
  <si>
    <t>clay</t>
  </si>
  <si>
    <t>b</t>
  </si>
  <si>
    <t>Soil Texture</t>
  </si>
  <si>
    <t>psi_ae (cm)</t>
  </si>
  <si>
    <t>Ks (cm/hr)</t>
  </si>
  <si>
    <t>0.395 (0.056)</t>
  </si>
  <si>
    <t>0.435 (0.086)</t>
  </si>
  <si>
    <t>0.485 (0.059)</t>
  </si>
  <si>
    <t>0.451 (0.078)</t>
  </si>
  <si>
    <t>0.477 (0.057)</t>
  </si>
  <si>
    <t>0.476 (0.053)</t>
  </si>
  <si>
    <t>0.426 (0.057)</t>
  </si>
  <si>
    <t>0.492 (0.064)</t>
  </si>
  <si>
    <t>0.420 (0.059)</t>
  </si>
  <si>
    <t>0.410 (0.068)</t>
  </si>
  <si>
    <t>4.05 (1.78)</t>
  </si>
  <si>
    <t>4.38 (1.47)</t>
  </si>
  <si>
    <t>4.9 (1.75)</t>
  </si>
  <si>
    <t>5.3 (1.96)</t>
  </si>
  <si>
    <t>5.39 (1.87)</t>
  </si>
  <si>
    <t>7.12 (2.43)</t>
  </si>
  <si>
    <t>7.75 (2.77)</t>
  </si>
  <si>
    <t>8.52 (3.44)</t>
  </si>
  <si>
    <t>10.4 (1.64)</t>
  </si>
  <si>
    <t>10.4 (4.45)</t>
  </si>
  <si>
    <t>11.4 (3.7)</t>
  </si>
  <si>
    <t>12.1 (14.3)</t>
  </si>
  <si>
    <t>9 (12.4)</t>
  </si>
  <si>
    <t>21.8(31.0)</t>
  </si>
  <si>
    <t>78.6 (51.2)</t>
  </si>
  <si>
    <t>29.9 (37.8)</t>
  </si>
  <si>
    <t>47.8 (51.2)</t>
  </si>
  <si>
    <t>35.6 (37.8)</t>
  </si>
  <si>
    <t>63 (51.0)</t>
  </si>
  <si>
    <t>15.3 (17.3)</t>
  </si>
  <si>
    <t>40.5 (39.7)</t>
  </si>
  <si>
    <t>Porosity</t>
  </si>
  <si>
    <t>Effective Porosity</t>
  </si>
  <si>
    <t>Wetting Front Suction</t>
  </si>
  <si>
    <t>Hydraulic Conductivity</t>
  </si>
  <si>
    <t>0.437 (0.374-0.500)</t>
  </si>
  <si>
    <t>0.417 (0.354-0.480)</t>
  </si>
  <si>
    <t>4.95 (0.97-25.36)</t>
  </si>
  <si>
    <t>0.437 (0.363-0.506)</t>
  </si>
  <si>
    <t>0.453 (0.351-0.555)</t>
  </si>
  <si>
    <t>0.463 (0.375-0.551)</t>
  </si>
  <si>
    <t>0.501 (0.420-0.582)</t>
  </si>
  <si>
    <t>0.398 (0.332-0.464)</t>
  </si>
  <si>
    <t>0.464 (0.409-0.519)</t>
  </si>
  <si>
    <t>0.471 (0.418-0.524)</t>
  </si>
  <si>
    <t>0.430 (0.370-0.490)</t>
  </si>
  <si>
    <t>0.479 (0.425-0.533)</t>
  </si>
  <si>
    <t>0.475 (0.427-0.523)</t>
  </si>
  <si>
    <t>0.401 (0.329-0.473)</t>
  </si>
  <si>
    <t>0.412 (0.283-0.541)</t>
  </si>
  <si>
    <t>0.434 (0.334-0.534)</t>
  </si>
  <si>
    <t>0.486 (0.394-0.578)</t>
  </si>
  <si>
    <t>0.330 (0.235-0.425)</t>
  </si>
  <si>
    <t>0.309 (0.279-0.501)</t>
  </si>
  <si>
    <t>0.432 (0.347-0.517)</t>
  </si>
  <si>
    <t>0.321 (0.207-0.435)</t>
  </si>
  <si>
    <t>0.423 (0.334-0.512)</t>
  </si>
  <si>
    <t>0.385 (0.269-0.501)</t>
  </si>
  <si>
    <t>6.13 (1.35-27.94)</t>
  </si>
  <si>
    <t>11.01 (2.67-45.47)</t>
  </si>
  <si>
    <t>8.89 (1.33-59.38)</t>
  </si>
  <si>
    <t>16.68 (2.92-95.39)</t>
  </si>
  <si>
    <t>21.85 (4.42-108.0)</t>
  </si>
  <si>
    <t>20.88 (4.79-91.10)</t>
  </si>
  <si>
    <t>27.30 (5.67-131.50)</t>
  </si>
  <si>
    <t>23.90 (4.08-140.2)</t>
  </si>
  <si>
    <t>29.22 (6.13-139.4)</t>
  </si>
  <si>
    <t>31.63 (6.39-156.5)</t>
  </si>
  <si>
    <t>Theta/n</t>
  </si>
  <si>
    <t xml:space="preserve">Theta </t>
  </si>
  <si>
    <t>n</t>
  </si>
  <si>
    <t>psi_a</t>
  </si>
  <si>
    <t>K</t>
  </si>
  <si>
    <t>c (2b+2.5)</t>
  </si>
  <si>
    <t>Sand</t>
  </si>
  <si>
    <t>0.482 (0.050)</t>
  </si>
  <si>
    <t>49 (62.01)</t>
  </si>
  <si>
    <t>Table 1.  Clapp and Hornberger (1978) parameters for equation (27) based on analysis of 1845 soils.  Values in parentheses are standard deviations</t>
  </si>
  <si>
    <t>Loamy sand</t>
  </si>
  <si>
    <t>Sandy loam</t>
  </si>
  <si>
    <t>Silt loam</t>
  </si>
  <si>
    <t>Loam</t>
  </si>
  <si>
    <t>Sandy clay loam</t>
  </si>
  <si>
    <t>Silty clay loam</t>
  </si>
  <si>
    <t>Clay loam</t>
  </si>
  <si>
    <t>Sandy clay</t>
  </si>
  <si>
    <t>Silty clay</t>
  </si>
  <si>
    <t>Clay</t>
  </si>
  <si>
    <t xml:space="preserve">Table 2.  Green – Ampt infiltration parameters for various soil classes (Rawls et al., 1983).  The numbers in parentheses are one standard deviation around the parameter value given.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</si>
</sst>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&quot;$&quot;* #,##0_-;\-&quot;$&quot;* #,##0_-;_-&quot;$&quot;* &quot;-&quot;_-;_-@_-"/>
    <numFmt numFmtId="168" formatCode="0.00000"/>
    <numFmt numFmtId="169" formatCode="0.000"/>
    <numFmt numFmtId="170" formatCode="0.0000"/>
    <numFmt numFmtId="171" formatCode="0.000000"/>
    <numFmt numFmtId="172" formatCode="0.0E+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Symbol"/>
      <family val="1"/>
    </font>
    <font>
      <b/>
      <sz val="10"/>
      <name val="Arial"/>
      <family val="2"/>
    </font>
    <font>
      <b/>
      <sz val="12"/>
      <name val="Symbol"/>
      <family val="1"/>
    </font>
    <font>
      <sz val="12"/>
      <name val="Arial"/>
      <family val="0"/>
    </font>
    <font>
      <b/>
      <sz val="12"/>
      <name val="Arial"/>
      <family val="0"/>
    </font>
    <font>
      <sz val="12"/>
      <color indexed="8"/>
      <name val="Garamond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top"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2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9" fillId="0" borderId="0" xfId="0" applyFont="1" applyBorder="1" applyAlignment="1">
      <alignment/>
    </xf>
    <xf numFmtId="169" fontId="0" fillId="0" borderId="1" xfId="0" applyNumberFormat="1" applyBorder="1" applyAlignment="1">
      <alignment/>
    </xf>
    <xf numFmtId="16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16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169" fontId="0" fillId="0" borderId="2" xfId="0" applyNumberFormat="1" applyBorder="1" applyAlignment="1">
      <alignment vertical="top" wrapText="1"/>
    </xf>
    <xf numFmtId="2" fontId="0" fillId="0" borderId="2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16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2"/>
          <c:w val="0.882"/>
          <c:h val="0.9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'Figures 31 and 32'!$B$28</c:f>
              <c:strCache>
                <c:ptCount val="1"/>
                <c:pt idx="0">
                  <c:v>sand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'Figures 31 and 32'!$A$29:$A$47</c:f>
              <c:numCache/>
            </c:numRef>
          </c:xVal>
          <c:yVal>
            <c:numRef>
              <c:f>'Figures 31 and 32'!$B$29:$B$47</c:f>
              <c:numCache/>
            </c:numRef>
          </c:yVal>
          <c:smooth val="0"/>
        </c:ser>
        <c:ser>
          <c:idx val="1"/>
          <c:order val="1"/>
          <c:tx>
            <c:strRef>
              <c:f>'Figures 31 and 32'!$C$28</c:f>
              <c:strCache>
                <c:ptCount val="1"/>
                <c:pt idx="0">
                  <c:v>loamy sand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'Figures 31 and 32'!$A$29:$A$47</c:f>
              <c:numCache/>
            </c:numRef>
          </c:xVal>
          <c:yVal>
            <c:numRef>
              <c:f>'Figures 31 and 32'!$C$29:$C$47</c:f>
              <c:numCache/>
            </c:numRef>
          </c:yVal>
          <c:smooth val="0"/>
        </c:ser>
        <c:ser>
          <c:idx val="2"/>
          <c:order val="2"/>
          <c:tx>
            <c:strRef>
              <c:f>'Figures 31 and 32'!$D$28</c:f>
              <c:strCache>
                <c:ptCount val="1"/>
                <c:pt idx="0">
                  <c:v>sandy loam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'Figures 31 and 32'!$A$29:$A$47</c:f>
              <c:numCache/>
            </c:numRef>
          </c:xVal>
          <c:yVal>
            <c:numRef>
              <c:f>'Figures 31 and 32'!$D$29:$D$47</c:f>
              <c:numCache/>
            </c:numRef>
          </c:yVal>
          <c:smooth val="0"/>
        </c:ser>
        <c:ser>
          <c:idx val="3"/>
          <c:order val="3"/>
          <c:tx>
            <c:strRef>
              <c:f>'Figures 31 and 32'!$E$28</c:f>
              <c:strCache>
                <c:ptCount val="1"/>
                <c:pt idx="0">
                  <c:v>silt loam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'Figures 31 and 32'!$A$29:$A$47</c:f>
              <c:numCache/>
            </c:numRef>
          </c:xVal>
          <c:yVal>
            <c:numRef>
              <c:f>'Figures 31 and 32'!$E$29:$E$47</c:f>
              <c:numCache/>
            </c:numRef>
          </c:yVal>
          <c:smooth val="0"/>
        </c:ser>
        <c:ser>
          <c:idx val="4"/>
          <c:order val="4"/>
          <c:tx>
            <c:strRef>
              <c:f>'Figures 31 and 32'!$F$28</c:f>
              <c:strCache>
                <c:ptCount val="1"/>
                <c:pt idx="0">
                  <c:v>loam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'Figures 31 and 32'!$A$29:$A$47</c:f>
              <c:numCache/>
            </c:numRef>
          </c:xVal>
          <c:yVal>
            <c:numRef>
              <c:f>'Figures 31 and 32'!$F$29:$F$47</c:f>
              <c:numCache/>
            </c:numRef>
          </c:yVal>
          <c:smooth val="0"/>
        </c:ser>
        <c:ser>
          <c:idx val="5"/>
          <c:order val="5"/>
          <c:tx>
            <c:strRef>
              <c:f>'Figures 31 and 32'!$G$28</c:f>
              <c:strCache>
                <c:ptCount val="1"/>
                <c:pt idx="0">
                  <c:v>sandy clay loam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'Figures 31 and 32'!$A$29:$A$47</c:f>
              <c:numCache/>
            </c:numRef>
          </c:xVal>
          <c:yVal>
            <c:numRef>
              <c:f>'Figures 31 and 32'!$G$29:$G$47</c:f>
              <c:numCache/>
            </c:numRef>
          </c:yVal>
          <c:smooth val="0"/>
        </c:ser>
        <c:ser>
          <c:idx val="6"/>
          <c:order val="6"/>
          <c:tx>
            <c:strRef>
              <c:f>'Figures 31 and 32'!$H$28</c:f>
              <c:strCache>
                <c:ptCount val="1"/>
                <c:pt idx="0">
                  <c:v>silty clay loam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'Figures 31 and 32'!$A$29:$A$47</c:f>
              <c:numCache/>
            </c:numRef>
          </c:xVal>
          <c:yVal>
            <c:numRef>
              <c:f>'Figures 31 and 32'!$H$29:$H$47</c:f>
              <c:numCache/>
            </c:numRef>
          </c:yVal>
          <c:smooth val="0"/>
        </c:ser>
        <c:ser>
          <c:idx val="7"/>
          <c:order val="7"/>
          <c:tx>
            <c:strRef>
              <c:f>'Figures 31 and 32'!$I$28</c:f>
              <c:strCache>
                <c:ptCount val="1"/>
                <c:pt idx="0">
                  <c:v>clay loam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'Figures 31 and 32'!$A$29:$A$47</c:f>
              <c:numCache/>
            </c:numRef>
          </c:xVal>
          <c:yVal>
            <c:numRef>
              <c:f>'Figures 31 and 32'!$I$29:$I$47</c:f>
              <c:numCache/>
            </c:numRef>
          </c:yVal>
          <c:smooth val="0"/>
        </c:ser>
        <c:ser>
          <c:idx val="8"/>
          <c:order val="8"/>
          <c:tx>
            <c:strRef>
              <c:f>'Figures 31 and 32'!$J$28</c:f>
              <c:strCache>
                <c:ptCount val="1"/>
                <c:pt idx="0">
                  <c:v>sandy clay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'Figures 31 and 32'!$A$29:$A$47</c:f>
              <c:numCache/>
            </c:numRef>
          </c:xVal>
          <c:yVal>
            <c:numRef>
              <c:f>'Figures 31 and 32'!$J$29:$J$47</c:f>
              <c:numCache/>
            </c:numRef>
          </c:yVal>
          <c:smooth val="0"/>
        </c:ser>
        <c:ser>
          <c:idx val="9"/>
          <c:order val="9"/>
          <c:tx>
            <c:strRef>
              <c:f>'Figures 31 and 32'!$K$28</c:f>
              <c:strCache>
                <c:ptCount val="1"/>
                <c:pt idx="0">
                  <c:v>silty clay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'Figures 31 and 32'!$A$29:$A$47</c:f>
              <c:numCache/>
            </c:numRef>
          </c:xVal>
          <c:yVal>
            <c:numRef>
              <c:f>'Figures 31 and 32'!$K$29:$K$47</c:f>
              <c:numCache/>
            </c:numRef>
          </c:yVal>
          <c:smooth val="0"/>
        </c:ser>
        <c:ser>
          <c:idx val="10"/>
          <c:order val="10"/>
          <c:tx>
            <c:strRef>
              <c:f>'Figures 31 and 32'!$L$28</c:f>
              <c:strCache>
                <c:ptCount val="1"/>
                <c:pt idx="0">
                  <c:v>clay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'Figures 31 and 32'!$A$29:$A$47</c:f>
              <c:numCache/>
            </c:numRef>
          </c:xVal>
          <c:yVal>
            <c:numRef>
              <c:f>'Figures 31 and 32'!$L$29:$L$47</c:f>
              <c:numCache/>
            </c:numRef>
          </c:yVal>
          <c:smooth val="0"/>
        </c:ser>
        <c:axId val="55224668"/>
        <c:axId val="27259965"/>
      </c:scatterChart>
      <c:valAx>
        <c:axId val="5522466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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/n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59965"/>
        <c:crosses val="autoZero"/>
        <c:crossBetween val="midCat"/>
        <c:dispUnits/>
      </c:valAx>
      <c:valAx>
        <c:axId val="2725996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|y|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522466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45"/>
          <c:y val="0.04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2175"/>
          <c:w val="0.904"/>
          <c:h val="0.8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'Figures 31 and 32'!$B$49</c:f>
              <c:strCache>
                <c:ptCount val="1"/>
                <c:pt idx="0">
                  <c:v>sand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'Figures 31 and 32'!$A$50:$A$68</c:f>
              <c:numCache/>
            </c:numRef>
          </c:xVal>
          <c:yVal>
            <c:numRef>
              <c:f>'Figures 31 and 32'!$B$50:$B$68</c:f>
              <c:numCache/>
            </c:numRef>
          </c:yVal>
          <c:smooth val="0"/>
        </c:ser>
        <c:ser>
          <c:idx val="1"/>
          <c:order val="1"/>
          <c:tx>
            <c:strRef>
              <c:f>'Figures 31 and 32'!$C$49</c:f>
              <c:strCache>
                <c:ptCount val="1"/>
                <c:pt idx="0">
                  <c:v>loamy sand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'Figures 31 and 32'!$A$50:$A$68</c:f>
              <c:numCache/>
            </c:numRef>
          </c:xVal>
          <c:yVal>
            <c:numRef>
              <c:f>'Figures 31 and 32'!$C$50:$C$68</c:f>
              <c:numCache/>
            </c:numRef>
          </c:yVal>
          <c:smooth val="0"/>
        </c:ser>
        <c:ser>
          <c:idx val="2"/>
          <c:order val="2"/>
          <c:tx>
            <c:strRef>
              <c:f>'Figures 31 and 32'!$D$49</c:f>
              <c:strCache>
                <c:ptCount val="1"/>
                <c:pt idx="0">
                  <c:v>sandy loam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'Figures 31 and 32'!$A$50:$A$68</c:f>
              <c:numCache/>
            </c:numRef>
          </c:xVal>
          <c:yVal>
            <c:numRef>
              <c:f>'Figures 31 and 32'!$D$50:$D$68</c:f>
              <c:numCache/>
            </c:numRef>
          </c:yVal>
          <c:smooth val="0"/>
        </c:ser>
        <c:ser>
          <c:idx val="3"/>
          <c:order val="3"/>
          <c:tx>
            <c:strRef>
              <c:f>'Figures 31 and 32'!$E$49</c:f>
              <c:strCache>
                <c:ptCount val="1"/>
                <c:pt idx="0">
                  <c:v>silt loam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'Figures 31 and 32'!$A$50:$A$68</c:f>
              <c:numCache/>
            </c:numRef>
          </c:xVal>
          <c:yVal>
            <c:numRef>
              <c:f>'Figures 31 and 32'!$E$50:$E$68</c:f>
              <c:numCache/>
            </c:numRef>
          </c:yVal>
          <c:smooth val="0"/>
        </c:ser>
        <c:ser>
          <c:idx val="4"/>
          <c:order val="4"/>
          <c:tx>
            <c:strRef>
              <c:f>'Figures 31 and 32'!$F$49</c:f>
              <c:strCache>
                <c:ptCount val="1"/>
                <c:pt idx="0">
                  <c:v>loam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'Figures 31 and 32'!$A$50:$A$68</c:f>
              <c:numCache/>
            </c:numRef>
          </c:xVal>
          <c:yVal>
            <c:numRef>
              <c:f>'Figures 31 and 32'!$F$50:$F$68</c:f>
              <c:numCache/>
            </c:numRef>
          </c:yVal>
          <c:smooth val="0"/>
        </c:ser>
        <c:ser>
          <c:idx val="5"/>
          <c:order val="5"/>
          <c:tx>
            <c:strRef>
              <c:f>'Figures 31 and 32'!$G$49</c:f>
              <c:strCache>
                <c:ptCount val="1"/>
                <c:pt idx="0">
                  <c:v>sandy clay loam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'Figures 31 and 32'!$A$50:$A$68</c:f>
              <c:numCache/>
            </c:numRef>
          </c:xVal>
          <c:yVal>
            <c:numRef>
              <c:f>'Figures 31 and 32'!$G$50:$G$68</c:f>
              <c:numCache/>
            </c:numRef>
          </c:yVal>
          <c:smooth val="0"/>
        </c:ser>
        <c:ser>
          <c:idx val="6"/>
          <c:order val="6"/>
          <c:tx>
            <c:strRef>
              <c:f>'Figures 31 and 32'!$H$49</c:f>
              <c:strCache>
                <c:ptCount val="1"/>
                <c:pt idx="0">
                  <c:v>silty clay loam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'Figures 31 and 32'!$A$50:$A$68</c:f>
              <c:numCache/>
            </c:numRef>
          </c:xVal>
          <c:yVal>
            <c:numRef>
              <c:f>'Figures 31 and 32'!$H$50:$H$68</c:f>
              <c:numCache/>
            </c:numRef>
          </c:yVal>
          <c:smooth val="0"/>
        </c:ser>
        <c:ser>
          <c:idx val="7"/>
          <c:order val="7"/>
          <c:tx>
            <c:strRef>
              <c:f>'Figures 31 and 32'!$I$49</c:f>
              <c:strCache>
                <c:ptCount val="1"/>
                <c:pt idx="0">
                  <c:v>clay loam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'Figures 31 and 32'!$A$50:$A$68</c:f>
              <c:numCache/>
            </c:numRef>
          </c:xVal>
          <c:yVal>
            <c:numRef>
              <c:f>'Figures 31 and 32'!$I$50:$I$68</c:f>
              <c:numCache/>
            </c:numRef>
          </c:yVal>
          <c:smooth val="0"/>
        </c:ser>
        <c:ser>
          <c:idx val="8"/>
          <c:order val="8"/>
          <c:tx>
            <c:strRef>
              <c:f>'Figures 31 and 32'!$J$49</c:f>
              <c:strCache>
                <c:ptCount val="1"/>
                <c:pt idx="0">
                  <c:v>sandy clay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'Figures 31 and 32'!$A$50:$A$68</c:f>
              <c:numCache/>
            </c:numRef>
          </c:xVal>
          <c:yVal>
            <c:numRef>
              <c:f>'Figures 31 and 32'!$J$50:$J$68</c:f>
              <c:numCache/>
            </c:numRef>
          </c:yVal>
          <c:smooth val="0"/>
        </c:ser>
        <c:ser>
          <c:idx val="9"/>
          <c:order val="9"/>
          <c:tx>
            <c:strRef>
              <c:f>'Figures 31 and 32'!$K$49</c:f>
              <c:strCache>
                <c:ptCount val="1"/>
                <c:pt idx="0">
                  <c:v>silty clay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'Figures 31 and 32'!$A$50:$A$68</c:f>
              <c:numCache/>
            </c:numRef>
          </c:xVal>
          <c:yVal>
            <c:numRef>
              <c:f>'Figures 31 and 32'!$K$50:$K$68</c:f>
              <c:numCache/>
            </c:numRef>
          </c:yVal>
          <c:smooth val="0"/>
        </c:ser>
        <c:ser>
          <c:idx val="10"/>
          <c:order val="10"/>
          <c:tx>
            <c:strRef>
              <c:f>'Figures 31 and 32'!$L$49</c:f>
              <c:strCache>
                <c:ptCount val="1"/>
                <c:pt idx="0">
                  <c:v>clay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'Figures 31 and 32'!$A$50:$A$68</c:f>
              <c:numCache/>
            </c:numRef>
          </c:xVal>
          <c:yVal>
            <c:numRef>
              <c:f>'Figures 31 and 32'!$L$50:$L$68</c:f>
              <c:numCache/>
            </c:numRef>
          </c:yVal>
          <c:smooth val="0"/>
        </c:ser>
        <c:axId val="44013094"/>
        <c:axId val="60573527"/>
      </c:scatterChart>
      <c:valAx>
        <c:axId val="4401309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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/n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73527"/>
        <c:crossesAt val="1E-26"/>
        <c:crossBetween val="midCat"/>
        <c:dispUnits/>
      </c:valAx>
      <c:valAx>
        <c:axId val="6057352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K(</a:t>
                </a:r>
                <a:r>
                  <a:rPr lang="en-US" cap="none" sz="1200" b="1" i="0" u="none" baseline="0"/>
                  <a:t>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 (cm/hr)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401309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475"/>
          <c:y val="0.2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0</xdr:row>
      <xdr:rowOff>57150</xdr:rowOff>
    </xdr:from>
    <xdr:to>
      <xdr:col>20</xdr:col>
      <xdr:colOff>276225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7458075" y="57150"/>
        <a:ext cx="50101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171450</xdr:colOff>
      <xdr:row>26</xdr:row>
      <xdr:rowOff>114300</xdr:rowOff>
    </xdr:from>
    <xdr:to>
      <xdr:col>20</xdr:col>
      <xdr:colOff>295275</xdr:colOff>
      <xdr:row>50</xdr:row>
      <xdr:rowOff>19050</xdr:rowOff>
    </xdr:to>
    <xdr:graphicFrame>
      <xdr:nvGraphicFramePr>
        <xdr:cNvPr id="2" name="Chart 2"/>
        <xdr:cNvGraphicFramePr/>
      </xdr:nvGraphicFramePr>
      <xdr:xfrm>
        <a:off x="7486650" y="4324350"/>
        <a:ext cx="500062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H6" sqref="H6"/>
    </sheetView>
  </sheetViews>
  <sheetFormatPr defaultColWidth="9.140625" defaultRowHeight="12.75"/>
  <cols>
    <col min="1" max="1" width="14.8515625" style="0" customWidth="1"/>
    <col min="2" max="2" width="16.28125" style="0" customWidth="1"/>
    <col min="3" max="3" width="9.57421875" style="0" bestFit="1" customWidth="1"/>
    <col min="4" max="4" width="13.28125" style="0" customWidth="1"/>
    <col min="5" max="5" width="10.57421875" style="0" customWidth="1"/>
    <col min="7" max="7" width="14.7109375" style="0" customWidth="1"/>
    <col min="8" max="8" width="17.7109375" style="0" customWidth="1"/>
    <col min="9" max="9" width="17.8515625" style="0" customWidth="1"/>
    <col min="10" max="10" width="16.28125" style="0" customWidth="1"/>
  </cols>
  <sheetData>
    <row r="1" spans="1:5" ht="27" customHeight="1" thickBot="1">
      <c r="A1" s="22" t="s">
        <v>92</v>
      </c>
      <c r="B1" s="22"/>
      <c r="C1" s="22"/>
      <c r="D1" s="22"/>
      <c r="E1" s="22"/>
    </row>
    <row r="2" spans="1:5" ht="13.5" thickBot="1">
      <c r="A2" s="6" t="s">
        <v>12</v>
      </c>
      <c r="B2" s="6" t="s">
        <v>46</v>
      </c>
      <c r="C2" s="6" t="s">
        <v>14</v>
      </c>
      <c r="D2" s="6" t="s">
        <v>13</v>
      </c>
      <c r="E2" s="6" t="s">
        <v>11</v>
      </c>
    </row>
    <row r="3" spans="1:6" ht="15">
      <c r="A3" s="10" t="s">
        <v>89</v>
      </c>
      <c r="B3" s="1" t="s">
        <v>15</v>
      </c>
      <c r="C3" s="8">
        <v>63.36</v>
      </c>
      <c r="D3" t="s">
        <v>36</v>
      </c>
      <c r="E3" s="3" t="s">
        <v>25</v>
      </c>
      <c r="F3" s="2"/>
    </row>
    <row r="4" spans="1:6" ht="15">
      <c r="A4" s="5" t="s">
        <v>93</v>
      </c>
      <c r="B4" s="1" t="s">
        <v>24</v>
      </c>
      <c r="C4" s="8">
        <v>56.16</v>
      </c>
      <c r="D4" t="s">
        <v>37</v>
      </c>
      <c r="E4" s="3" t="s">
        <v>26</v>
      </c>
      <c r="F4" s="2"/>
    </row>
    <row r="5" spans="1:6" ht="15">
      <c r="A5" s="5" t="s">
        <v>94</v>
      </c>
      <c r="B5" s="1" t="s">
        <v>16</v>
      </c>
      <c r="C5" s="8">
        <v>12.491999999999999</v>
      </c>
      <c r="D5" t="s">
        <v>38</v>
      </c>
      <c r="E5" s="3" t="s">
        <v>27</v>
      </c>
      <c r="F5" s="2"/>
    </row>
    <row r="6" spans="1:6" ht="15">
      <c r="A6" s="5" t="s">
        <v>95</v>
      </c>
      <c r="B6" s="1" t="s">
        <v>17</v>
      </c>
      <c r="C6" s="8">
        <v>2.592</v>
      </c>
      <c r="D6" t="s">
        <v>39</v>
      </c>
      <c r="E6" s="3" t="s">
        <v>28</v>
      </c>
      <c r="F6" s="2"/>
    </row>
    <row r="7" spans="1:6" ht="15">
      <c r="A7" s="5" t="s">
        <v>96</v>
      </c>
      <c r="B7" s="1" t="s">
        <v>18</v>
      </c>
      <c r="C7" s="8">
        <v>2.502</v>
      </c>
      <c r="D7" t="s">
        <v>41</v>
      </c>
      <c r="E7" s="3" t="s">
        <v>29</v>
      </c>
      <c r="F7" s="2"/>
    </row>
    <row r="8" spans="1:6" ht="15">
      <c r="A8" s="5" t="s">
        <v>97</v>
      </c>
      <c r="B8" s="1" t="s">
        <v>23</v>
      </c>
      <c r="C8" s="8">
        <v>2.2680000000000002</v>
      </c>
      <c r="D8" t="s">
        <v>40</v>
      </c>
      <c r="E8" s="3" t="s">
        <v>30</v>
      </c>
      <c r="F8" s="2"/>
    </row>
    <row r="9" spans="1:6" ht="15">
      <c r="A9" s="5" t="s">
        <v>98</v>
      </c>
      <c r="B9" s="1" t="s">
        <v>19</v>
      </c>
      <c r="C9" s="9">
        <v>0.6120000000000001</v>
      </c>
      <c r="D9" t="s">
        <v>42</v>
      </c>
      <c r="E9" s="3" t="s">
        <v>31</v>
      </c>
      <c r="F9" s="2"/>
    </row>
    <row r="10" spans="1:6" ht="15">
      <c r="A10" s="5" t="s">
        <v>99</v>
      </c>
      <c r="B10" s="1" t="s">
        <v>20</v>
      </c>
      <c r="C10" s="9">
        <v>0.882</v>
      </c>
      <c r="D10" t="s">
        <v>43</v>
      </c>
      <c r="E10" s="3" t="s">
        <v>32</v>
      </c>
      <c r="F10" s="2"/>
    </row>
    <row r="11" spans="1:6" ht="15">
      <c r="A11" s="5" t="s">
        <v>100</v>
      </c>
      <c r="B11" s="1" t="s">
        <v>21</v>
      </c>
      <c r="C11" s="9">
        <v>0.7812</v>
      </c>
      <c r="D11" t="s">
        <v>44</v>
      </c>
      <c r="E11" s="3" t="s">
        <v>33</v>
      </c>
      <c r="F11" s="2"/>
    </row>
    <row r="12" spans="1:6" ht="15">
      <c r="A12" s="5" t="s">
        <v>101</v>
      </c>
      <c r="B12" s="1" t="s">
        <v>22</v>
      </c>
      <c r="C12" s="9">
        <v>0.37079999999999996</v>
      </c>
      <c r="D12" t="s">
        <v>91</v>
      </c>
      <c r="E12" s="3" t="s">
        <v>34</v>
      </c>
      <c r="F12" s="2"/>
    </row>
    <row r="13" spans="1:6" ht="15.75" thickBot="1">
      <c r="A13" s="7" t="s">
        <v>102</v>
      </c>
      <c r="B13" s="11" t="s">
        <v>90</v>
      </c>
      <c r="C13" s="12">
        <v>0.4608</v>
      </c>
      <c r="D13" s="6" t="s">
        <v>45</v>
      </c>
      <c r="E13" s="13" t="s">
        <v>35</v>
      </c>
      <c r="F13" s="2"/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4" sqref="A14:E14"/>
    </sheetView>
  </sheetViews>
  <sheetFormatPr defaultColWidth="9.140625" defaultRowHeight="12.75"/>
  <cols>
    <col min="1" max="5" width="12.7109375" style="0" customWidth="1"/>
  </cols>
  <sheetData>
    <row r="1" spans="1:5" ht="15" customHeight="1">
      <c r="A1" s="23" t="s">
        <v>103</v>
      </c>
      <c r="B1" s="23"/>
      <c r="C1" s="23"/>
      <c r="D1" s="23"/>
      <c r="E1" s="23"/>
    </row>
    <row r="2" spans="1:5" ht="30" customHeight="1" thickBot="1">
      <c r="A2" s="24"/>
      <c r="B2" s="24"/>
      <c r="C2" s="24"/>
      <c r="D2" s="24"/>
      <c r="E2" s="24"/>
    </row>
    <row r="3" spans="1:5" ht="27" thickBot="1">
      <c r="A3" s="16" t="s">
        <v>12</v>
      </c>
      <c r="B3" s="17" t="s">
        <v>46</v>
      </c>
      <c r="C3" s="16" t="s">
        <v>47</v>
      </c>
      <c r="D3" s="16" t="s">
        <v>48</v>
      </c>
      <c r="E3" s="18" t="s">
        <v>49</v>
      </c>
    </row>
    <row r="4" spans="1:5" ht="25.5" customHeight="1">
      <c r="A4" s="15" t="s">
        <v>0</v>
      </c>
      <c r="B4" s="14" t="s">
        <v>50</v>
      </c>
      <c r="C4" s="15" t="s">
        <v>51</v>
      </c>
      <c r="D4" s="15" t="s">
        <v>52</v>
      </c>
      <c r="E4" s="4">
        <v>11.78</v>
      </c>
    </row>
    <row r="5" spans="1:5" ht="25.5" customHeight="1">
      <c r="A5" s="15" t="s">
        <v>1</v>
      </c>
      <c r="B5" s="14" t="s">
        <v>53</v>
      </c>
      <c r="C5" s="15" t="s">
        <v>63</v>
      </c>
      <c r="D5" s="15" t="s">
        <v>73</v>
      </c>
      <c r="E5" s="4">
        <v>2.99</v>
      </c>
    </row>
    <row r="6" spans="1:5" ht="25.5" customHeight="1">
      <c r="A6" s="15" t="s">
        <v>2</v>
      </c>
      <c r="B6" s="14" t="s">
        <v>54</v>
      </c>
      <c r="C6" s="15" t="s">
        <v>64</v>
      </c>
      <c r="D6" s="15" t="s">
        <v>74</v>
      </c>
      <c r="E6" s="4">
        <v>1.09</v>
      </c>
    </row>
    <row r="7" spans="1:5" ht="25.5" customHeight="1">
      <c r="A7" s="15" t="s">
        <v>4</v>
      </c>
      <c r="B7" s="14" t="s">
        <v>55</v>
      </c>
      <c r="C7" s="15" t="s">
        <v>65</v>
      </c>
      <c r="D7" s="15" t="s">
        <v>75</v>
      </c>
      <c r="E7" s="4">
        <v>0.34</v>
      </c>
    </row>
    <row r="8" spans="1:5" ht="25.5" customHeight="1">
      <c r="A8" s="15" t="s">
        <v>3</v>
      </c>
      <c r="B8" s="14" t="s">
        <v>56</v>
      </c>
      <c r="C8" s="15" t="s">
        <v>66</v>
      </c>
      <c r="D8" s="15" t="s">
        <v>76</v>
      </c>
      <c r="E8" s="4">
        <v>0.65</v>
      </c>
    </row>
    <row r="9" spans="1:5" ht="25.5" customHeight="1">
      <c r="A9" s="15" t="s">
        <v>5</v>
      </c>
      <c r="B9" s="14" t="s">
        <v>57</v>
      </c>
      <c r="C9" s="15" t="s">
        <v>67</v>
      </c>
      <c r="D9" s="15" t="s">
        <v>77</v>
      </c>
      <c r="E9" s="4">
        <v>0.15</v>
      </c>
    </row>
    <row r="10" spans="1:5" ht="25.5" customHeight="1">
      <c r="A10" s="15" t="s">
        <v>7</v>
      </c>
      <c r="B10" s="14" t="s">
        <v>58</v>
      </c>
      <c r="C10" s="15" t="s">
        <v>68</v>
      </c>
      <c r="D10" s="15" t="s">
        <v>78</v>
      </c>
      <c r="E10" s="4">
        <v>0.1</v>
      </c>
    </row>
    <row r="11" spans="1:5" ht="25.5" customHeight="1">
      <c r="A11" s="15" t="s">
        <v>6</v>
      </c>
      <c r="B11" s="14" t="s">
        <v>59</v>
      </c>
      <c r="C11" s="15" t="s">
        <v>69</v>
      </c>
      <c r="D11" s="15" t="s">
        <v>79</v>
      </c>
      <c r="E11" s="4">
        <v>0.1</v>
      </c>
    </row>
    <row r="12" spans="1:5" ht="25.5" customHeight="1">
      <c r="A12" s="15" t="s">
        <v>8</v>
      </c>
      <c r="B12" s="14" t="s">
        <v>60</v>
      </c>
      <c r="C12" s="15" t="s">
        <v>70</v>
      </c>
      <c r="D12" s="15" t="s">
        <v>80</v>
      </c>
      <c r="E12" s="4">
        <v>0.06</v>
      </c>
    </row>
    <row r="13" spans="1:5" ht="25.5" customHeight="1">
      <c r="A13" s="15" t="s">
        <v>9</v>
      </c>
      <c r="B13" s="14" t="s">
        <v>61</v>
      </c>
      <c r="C13" s="15" t="s">
        <v>71</v>
      </c>
      <c r="D13" s="15" t="s">
        <v>81</v>
      </c>
      <c r="E13" s="4">
        <v>0.05</v>
      </c>
    </row>
    <row r="14" spans="1:5" ht="25.5" customHeight="1" thickBot="1">
      <c r="A14" s="19" t="s">
        <v>10</v>
      </c>
      <c r="B14" s="20" t="s">
        <v>62</v>
      </c>
      <c r="C14" s="19" t="s">
        <v>72</v>
      </c>
      <c r="D14" s="19" t="s">
        <v>82</v>
      </c>
      <c r="E14" s="21">
        <v>0.03</v>
      </c>
    </row>
  </sheetData>
  <mergeCells count="1">
    <mergeCell ref="A1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F1">
      <selection activeCell="F2" sqref="F2"/>
    </sheetView>
  </sheetViews>
  <sheetFormatPr defaultColWidth="9.140625" defaultRowHeight="12.75"/>
  <sheetData>
    <row r="1" spans="2:12" ht="12.75">
      <c r="B1" t="s">
        <v>89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ht="12.75">
      <c r="A2" t="s">
        <v>85</v>
      </c>
      <c r="B2">
        <v>0.395</v>
      </c>
      <c r="C2">
        <v>0.41</v>
      </c>
      <c r="D2">
        <v>0.435</v>
      </c>
      <c r="E2">
        <v>0.485</v>
      </c>
      <c r="F2">
        <v>0.451</v>
      </c>
      <c r="G2">
        <v>0.42</v>
      </c>
      <c r="H2">
        <v>0.477</v>
      </c>
      <c r="I2">
        <v>0.476</v>
      </c>
      <c r="J2">
        <v>0.426</v>
      </c>
      <c r="K2">
        <v>0.492</v>
      </c>
      <c r="L2">
        <v>0.482</v>
      </c>
    </row>
    <row r="3" spans="1:12" ht="12.75">
      <c r="A3" t="s">
        <v>87</v>
      </c>
      <c r="B3" s="3">
        <v>63.36</v>
      </c>
      <c r="C3">
        <v>56.16</v>
      </c>
      <c r="D3">
        <v>12.491999999999999</v>
      </c>
      <c r="E3">
        <v>2.592</v>
      </c>
      <c r="F3">
        <v>2.502</v>
      </c>
      <c r="G3">
        <v>2.2680000000000002</v>
      </c>
      <c r="H3">
        <v>0.6120000000000001</v>
      </c>
      <c r="I3">
        <v>0.882</v>
      </c>
      <c r="J3">
        <v>0.7812</v>
      </c>
      <c r="K3">
        <v>0.37079999999999996</v>
      </c>
      <c r="L3">
        <v>0.4608</v>
      </c>
    </row>
    <row r="4" spans="1:12" ht="12.75">
      <c r="A4" t="s">
        <v>86</v>
      </c>
      <c r="B4">
        <v>12.1</v>
      </c>
      <c r="C4">
        <v>9</v>
      </c>
      <c r="D4">
        <v>21.8</v>
      </c>
      <c r="E4">
        <v>78.6</v>
      </c>
      <c r="F4">
        <v>47.8</v>
      </c>
      <c r="G4">
        <v>29.9</v>
      </c>
      <c r="H4">
        <v>35.6</v>
      </c>
      <c r="I4">
        <v>63</v>
      </c>
      <c r="J4">
        <v>15.3</v>
      </c>
      <c r="K4">
        <v>49</v>
      </c>
      <c r="L4">
        <v>40.5</v>
      </c>
    </row>
    <row r="5" spans="1:12" ht="12.75">
      <c r="A5" t="s">
        <v>11</v>
      </c>
      <c r="B5">
        <v>4.05</v>
      </c>
      <c r="C5">
        <v>4.38</v>
      </c>
      <c r="D5">
        <v>4.9</v>
      </c>
      <c r="E5">
        <v>5.3</v>
      </c>
      <c r="F5">
        <v>5.39</v>
      </c>
      <c r="G5">
        <v>7.12</v>
      </c>
      <c r="H5">
        <v>7.75</v>
      </c>
      <c r="I5">
        <v>8.52</v>
      </c>
      <c r="J5">
        <v>10.4</v>
      </c>
      <c r="K5">
        <v>10.4</v>
      </c>
      <c r="L5">
        <v>11.4</v>
      </c>
    </row>
    <row r="6" spans="1:12" ht="12.75">
      <c r="A6" t="s">
        <v>88</v>
      </c>
      <c r="B6">
        <f>2*B5+2.5</f>
        <v>10.6</v>
      </c>
      <c r="C6">
        <f>2*C5+2.5</f>
        <v>11.26</v>
      </c>
      <c r="D6">
        <f>2*D5+2.5</f>
        <v>12.3</v>
      </c>
      <c r="E6">
        <f aca="true" t="shared" si="0" ref="E6:K6">2*E5+2.5</f>
        <v>13.1</v>
      </c>
      <c r="F6">
        <f t="shared" si="0"/>
        <v>13.28</v>
      </c>
      <c r="G6">
        <f t="shared" si="0"/>
        <v>16.740000000000002</v>
      </c>
      <c r="H6">
        <f t="shared" si="0"/>
        <v>18</v>
      </c>
      <c r="I6">
        <f t="shared" si="0"/>
        <v>19.54</v>
      </c>
      <c r="J6">
        <f t="shared" si="0"/>
        <v>23.3</v>
      </c>
      <c r="K6">
        <f t="shared" si="0"/>
        <v>23.3</v>
      </c>
      <c r="L6">
        <f>2*L5+2.5</f>
        <v>25.3</v>
      </c>
    </row>
    <row r="7" spans="1:12" ht="12.75">
      <c r="A7" t="s">
        <v>83</v>
      </c>
      <c r="B7" t="s">
        <v>84</v>
      </c>
      <c r="C7" t="s">
        <v>84</v>
      </c>
      <c r="D7" t="s">
        <v>84</v>
      </c>
      <c r="E7" t="s">
        <v>84</v>
      </c>
      <c r="F7" t="s">
        <v>84</v>
      </c>
      <c r="G7" t="s">
        <v>84</v>
      </c>
      <c r="H7" t="s">
        <v>84</v>
      </c>
      <c r="I7" t="s">
        <v>84</v>
      </c>
      <c r="J7" t="s">
        <v>84</v>
      </c>
      <c r="K7" t="s">
        <v>84</v>
      </c>
      <c r="L7" t="s">
        <v>84</v>
      </c>
    </row>
    <row r="8" spans="1:12" ht="12.75">
      <c r="A8">
        <v>0.1</v>
      </c>
      <c r="B8">
        <f aca="true" t="shared" si="1" ref="B8:L8">$A8*B$2</f>
        <v>0.03950000000000001</v>
      </c>
      <c r="C8">
        <f t="shared" si="1"/>
        <v>0.041</v>
      </c>
      <c r="D8">
        <f t="shared" si="1"/>
        <v>0.043500000000000004</v>
      </c>
      <c r="E8">
        <f t="shared" si="1"/>
        <v>0.0485</v>
      </c>
      <c r="F8">
        <f t="shared" si="1"/>
        <v>0.0451</v>
      </c>
      <c r="G8">
        <f t="shared" si="1"/>
        <v>0.042</v>
      </c>
      <c r="H8">
        <f t="shared" si="1"/>
        <v>0.0477</v>
      </c>
      <c r="I8">
        <f t="shared" si="1"/>
        <v>0.0476</v>
      </c>
      <c r="J8">
        <f t="shared" si="1"/>
        <v>0.0426</v>
      </c>
      <c r="K8">
        <f t="shared" si="1"/>
        <v>0.0492</v>
      </c>
      <c r="L8">
        <f t="shared" si="1"/>
        <v>0.0482</v>
      </c>
    </row>
    <row r="9" spans="1:12" ht="12.75">
      <c r="A9">
        <f>A8+0.05</f>
        <v>0.15000000000000002</v>
      </c>
      <c r="B9">
        <f aca="true" t="shared" si="2" ref="B9:L26">$A9*B$2</f>
        <v>0.05925000000000001</v>
      </c>
      <c r="C9">
        <f t="shared" si="2"/>
        <v>0.061500000000000006</v>
      </c>
      <c r="D9">
        <f t="shared" si="2"/>
        <v>0.06525</v>
      </c>
      <c r="E9">
        <f t="shared" si="2"/>
        <v>0.07275000000000001</v>
      </c>
      <c r="F9">
        <f t="shared" si="2"/>
        <v>0.06765000000000002</v>
      </c>
      <c r="G9">
        <f t="shared" si="2"/>
        <v>0.063</v>
      </c>
      <c r="H9">
        <f t="shared" si="2"/>
        <v>0.07155</v>
      </c>
      <c r="I9">
        <f t="shared" si="2"/>
        <v>0.0714</v>
      </c>
      <c r="J9">
        <f t="shared" si="2"/>
        <v>0.06390000000000001</v>
      </c>
      <c r="K9">
        <f t="shared" si="2"/>
        <v>0.0738</v>
      </c>
      <c r="L9">
        <f t="shared" si="2"/>
        <v>0.0723</v>
      </c>
    </row>
    <row r="10" spans="1:12" ht="12.75">
      <c r="A10">
        <f aca="true" t="shared" si="3" ref="A10:A26">A9+0.05</f>
        <v>0.2</v>
      </c>
      <c r="B10">
        <f t="shared" si="2"/>
        <v>0.07900000000000001</v>
      </c>
      <c r="C10">
        <f t="shared" si="2"/>
        <v>0.082</v>
      </c>
      <c r="D10">
        <f t="shared" si="2"/>
        <v>0.08700000000000001</v>
      </c>
      <c r="E10">
        <f t="shared" si="2"/>
        <v>0.097</v>
      </c>
      <c r="F10">
        <f t="shared" si="2"/>
        <v>0.0902</v>
      </c>
      <c r="G10">
        <f t="shared" si="2"/>
        <v>0.084</v>
      </c>
      <c r="H10">
        <f t="shared" si="2"/>
        <v>0.0954</v>
      </c>
      <c r="I10">
        <f t="shared" si="2"/>
        <v>0.0952</v>
      </c>
      <c r="J10">
        <f t="shared" si="2"/>
        <v>0.0852</v>
      </c>
      <c r="K10">
        <f t="shared" si="2"/>
        <v>0.0984</v>
      </c>
      <c r="L10">
        <f t="shared" si="2"/>
        <v>0.0964</v>
      </c>
    </row>
    <row r="11" spans="1:12" ht="12.75">
      <c r="A11">
        <f t="shared" si="3"/>
        <v>0.25</v>
      </c>
      <c r="B11">
        <f t="shared" si="2"/>
        <v>0.09875</v>
      </c>
      <c r="C11">
        <f t="shared" si="2"/>
        <v>0.1025</v>
      </c>
      <c r="D11">
        <f t="shared" si="2"/>
        <v>0.10875</v>
      </c>
      <c r="E11">
        <f t="shared" si="2"/>
        <v>0.12125</v>
      </c>
      <c r="F11">
        <f t="shared" si="2"/>
        <v>0.11275</v>
      </c>
      <c r="G11">
        <f t="shared" si="2"/>
        <v>0.105</v>
      </c>
      <c r="H11">
        <f t="shared" si="2"/>
        <v>0.11925</v>
      </c>
      <c r="I11">
        <f t="shared" si="2"/>
        <v>0.119</v>
      </c>
      <c r="J11">
        <f t="shared" si="2"/>
        <v>0.1065</v>
      </c>
      <c r="K11">
        <f t="shared" si="2"/>
        <v>0.123</v>
      </c>
      <c r="L11">
        <f t="shared" si="2"/>
        <v>0.1205</v>
      </c>
    </row>
    <row r="12" spans="1:12" ht="12.75">
      <c r="A12">
        <f t="shared" si="3"/>
        <v>0.3</v>
      </c>
      <c r="B12">
        <f t="shared" si="2"/>
        <v>0.1185</v>
      </c>
      <c r="C12">
        <f t="shared" si="2"/>
        <v>0.12299999999999998</v>
      </c>
      <c r="D12">
        <f t="shared" si="2"/>
        <v>0.1305</v>
      </c>
      <c r="E12">
        <f t="shared" si="2"/>
        <v>0.1455</v>
      </c>
      <c r="F12">
        <f t="shared" si="2"/>
        <v>0.1353</v>
      </c>
      <c r="G12">
        <f t="shared" si="2"/>
        <v>0.126</v>
      </c>
      <c r="H12">
        <f t="shared" si="2"/>
        <v>0.14309999999999998</v>
      </c>
      <c r="I12">
        <f t="shared" si="2"/>
        <v>0.14279999999999998</v>
      </c>
      <c r="J12">
        <f t="shared" si="2"/>
        <v>0.1278</v>
      </c>
      <c r="K12">
        <f t="shared" si="2"/>
        <v>0.14759999999999998</v>
      </c>
      <c r="L12">
        <f t="shared" si="2"/>
        <v>0.14459999999999998</v>
      </c>
    </row>
    <row r="13" spans="1:12" ht="12.75">
      <c r="A13">
        <f t="shared" si="3"/>
        <v>0.35</v>
      </c>
      <c r="B13">
        <f t="shared" si="2"/>
        <v>0.13824999999999998</v>
      </c>
      <c r="C13">
        <f t="shared" si="2"/>
        <v>0.1435</v>
      </c>
      <c r="D13">
        <f t="shared" si="2"/>
        <v>0.15225</v>
      </c>
      <c r="E13">
        <f t="shared" si="2"/>
        <v>0.16974999999999998</v>
      </c>
      <c r="F13">
        <f t="shared" si="2"/>
        <v>0.15785</v>
      </c>
      <c r="G13">
        <f t="shared" si="2"/>
        <v>0.147</v>
      </c>
      <c r="H13">
        <f t="shared" si="2"/>
        <v>0.16695</v>
      </c>
      <c r="I13">
        <f t="shared" si="2"/>
        <v>0.16659999999999997</v>
      </c>
      <c r="J13">
        <f t="shared" si="2"/>
        <v>0.14909999999999998</v>
      </c>
      <c r="K13">
        <f t="shared" si="2"/>
        <v>0.1722</v>
      </c>
      <c r="L13">
        <f t="shared" si="2"/>
        <v>0.1687</v>
      </c>
    </row>
    <row r="14" spans="1:12" ht="12.75">
      <c r="A14">
        <f t="shared" si="3"/>
        <v>0.39999999999999997</v>
      </c>
      <c r="B14">
        <f t="shared" si="2"/>
        <v>0.158</v>
      </c>
      <c r="C14">
        <f t="shared" si="2"/>
        <v>0.16399999999999998</v>
      </c>
      <c r="D14">
        <f t="shared" si="2"/>
        <v>0.174</v>
      </c>
      <c r="E14">
        <f t="shared" si="2"/>
        <v>0.19399999999999998</v>
      </c>
      <c r="F14">
        <f t="shared" si="2"/>
        <v>0.18039999999999998</v>
      </c>
      <c r="G14">
        <f t="shared" si="2"/>
        <v>0.16799999999999998</v>
      </c>
      <c r="H14">
        <f t="shared" si="2"/>
        <v>0.19079999999999997</v>
      </c>
      <c r="I14">
        <f t="shared" si="2"/>
        <v>0.19039999999999999</v>
      </c>
      <c r="J14">
        <f t="shared" si="2"/>
        <v>0.17039999999999997</v>
      </c>
      <c r="K14">
        <f t="shared" si="2"/>
        <v>0.19679999999999997</v>
      </c>
      <c r="L14">
        <f t="shared" si="2"/>
        <v>0.19279999999999997</v>
      </c>
    </row>
    <row r="15" spans="1:12" ht="12.75">
      <c r="A15">
        <f t="shared" si="3"/>
        <v>0.44999999999999996</v>
      </c>
      <c r="B15">
        <f t="shared" si="2"/>
        <v>0.17775</v>
      </c>
      <c r="C15">
        <f t="shared" si="2"/>
        <v>0.18449999999999997</v>
      </c>
      <c r="D15">
        <f t="shared" si="2"/>
        <v>0.19574999999999998</v>
      </c>
      <c r="E15">
        <f t="shared" si="2"/>
        <v>0.21824999999999997</v>
      </c>
      <c r="F15">
        <f t="shared" si="2"/>
        <v>0.20295</v>
      </c>
      <c r="G15">
        <f t="shared" si="2"/>
        <v>0.18899999999999997</v>
      </c>
      <c r="H15">
        <f t="shared" si="2"/>
        <v>0.21464999999999998</v>
      </c>
      <c r="I15">
        <f t="shared" si="2"/>
        <v>0.21419999999999997</v>
      </c>
      <c r="J15">
        <f t="shared" si="2"/>
        <v>0.19169999999999998</v>
      </c>
      <c r="K15">
        <f t="shared" si="2"/>
        <v>0.22139999999999999</v>
      </c>
      <c r="L15">
        <f t="shared" si="2"/>
        <v>0.21689999999999998</v>
      </c>
    </row>
    <row r="16" spans="1:12" ht="12.75">
      <c r="A16">
        <f t="shared" si="3"/>
        <v>0.49999999999999994</v>
      </c>
      <c r="B16">
        <f t="shared" si="2"/>
        <v>0.19749999999999998</v>
      </c>
      <c r="C16">
        <f t="shared" si="2"/>
        <v>0.20499999999999996</v>
      </c>
      <c r="D16">
        <f t="shared" si="2"/>
        <v>0.21749999999999997</v>
      </c>
      <c r="E16">
        <f t="shared" si="2"/>
        <v>0.24249999999999997</v>
      </c>
      <c r="F16">
        <f t="shared" si="2"/>
        <v>0.22549999999999998</v>
      </c>
      <c r="G16">
        <f t="shared" si="2"/>
        <v>0.20999999999999996</v>
      </c>
      <c r="H16">
        <f t="shared" si="2"/>
        <v>0.23849999999999996</v>
      </c>
      <c r="I16">
        <f t="shared" si="2"/>
        <v>0.23799999999999996</v>
      </c>
      <c r="J16">
        <f t="shared" si="2"/>
        <v>0.21299999999999997</v>
      </c>
      <c r="K16">
        <f t="shared" si="2"/>
        <v>0.24599999999999997</v>
      </c>
      <c r="L16">
        <f t="shared" si="2"/>
        <v>0.24099999999999996</v>
      </c>
    </row>
    <row r="17" spans="1:12" ht="12.75">
      <c r="A17">
        <f t="shared" si="3"/>
        <v>0.5499999999999999</v>
      </c>
      <c r="B17">
        <f t="shared" si="2"/>
        <v>0.21724999999999997</v>
      </c>
      <c r="C17">
        <f t="shared" si="2"/>
        <v>0.22549999999999995</v>
      </c>
      <c r="D17">
        <f t="shared" si="2"/>
        <v>0.23924999999999996</v>
      </c>
      <c r="E17">
        <f t="shared" si="2"/>
        <v>0.26675</v>
      </c>
      <c r="F17">
        <f t="shared" si="2"/>
        <v>0.24804999999999996</v>
      </c>
      <c r="G17">
        <f t="shared" si="2"/>
        <v>0.23099999999999996</v>
      </c>
      <c r="H17">
        <f t="shared" si="2"/>
        <v>0.26234999999999997</v>
      </c>
      <c r="I17">
        <f t="shared" si="2"/>
        <v>0.2618</v>
      </c>
      <c r="J17">
        <f t="shared" si="2"/>
        <v>0.23429999999999995</v>
      </c>
      <c r="K17">
        <f t="shared" si="2"/>
        <v>0.27059999999999995</v>
      </c>
      <c r="L17">
        <f t="shared" si="2"/>
        <v>0.26509999999999995</v>
      </c>
    </row>
    <row r="18" spans="1:12" ht="12.75">
      <c r="A18">
        <f t="shared" si="3"/>
        <v>0.6</v>
      </c>
      <c r="B18">
        <f t="shared" si="2"/>
        <v>0.237</v>
      </c>
      <c r="C18">
        <f t="shared" si="2"/>
        <v>0.24599999999999997</v>
      </c>
      <c r="D18">
        <f t="shared" si="2"/>
        <v>0.261</v>
      </c>
      <c r="E18">
        <f t="shared" si="2"/>
        <v>0.291</v>
      </c>
      <c r="F18">
        <f t="shared" si="2"/>
        <v>0.2706</v>
      </c>
      <c r="G18">
        <f t="shared" si="2"/>
        <v>0.252</v>
      </c>
      <c r="H18">
        <f t="shared" si="2"/>
        <v>0.28619999999999995</v>
      </c>
      <c r="I18">
        <f t="shared" si="2"/>
        <v>0.28559999999999997</v>
      </c>
      <c r="J18">
        <f t="shared" si="2"/>
        <v>0.2556</v>
      </c>
      <c r="K18">
        <f t="shared" si="2"/>
        <v>0.29519999999999996</v>
      </c>
      <c r="L18">
        <f t="shared" si="2"/>
        <v>0.28919999999999996</v>
      </c>
    </row>
    <row r="19" spans="1:12" ht="12.75">
      <c r="A19">
        <f t="shared" si="3"/>
        <v>0.65</v>
      </c>
      <c r="B19">
        <f t="shared" si="2"/>
        <v>0.25675000000000003</v>
      </c>
      <c r="C19">
        <f t="shared" si="2"/>
        <v>0.2665</v>
      </c>
      <c r="D19">
        <f t="shared" si="2"/>
        <v>0.28275</v>
      </c>
      <c r="E19">
        <f t="shared" si="2"/>
        <v>0.31525</v>
      </c>
      <c r="F19">
        <f t="shared" si="2"/>
        <v>0.29315</v>
      </c>
      <c r="G19">
        <f t="shared" si="2"/>
        <v>0.273</v>
      </c>
      <c r="H19">
        <f t="shared" si="2"/>
        <v>0.31005</v>
      </c>
      <c r="I19">
        <f t="shared" si="2"/>
        <v>0.3094</v>
      </c>
      <c r="J19">
        <f t="shared" si="2"/>
        <v>0.2769</v>
      </c>
      <c r="K19">
        <f t="shared" si="2"/>
        <v>0.31980000000000003</v>
      </c>
      <c r="L19">
        <f t="shared" si="2"/>
        <v>0.3133</v>
      </c>
    </row>
    <row r="20" spans="1:12" ht="12.75">
      <c r="A20">
        <f t="shared" si="3"/>
        <v>0.7000000000000001</v>
      </c>
      <c r="B20">
        <f t="shared" si="2"/>
        <v>0.2765</v>
      </c>
      <c r="C20">
        <f t="shared" si="2"/>
        <v>0.28700000000000003</v>
      </c>
      <c r="D20">
        <f t="shared" si="2"/>
        <v>0.30450000000000005</v>
      </c>
      <c r="E20">
        <f t="shared" si="2"/>
        <v>0.3395</v>
      </c>
      <c r="F20">
        <f t="shared" si="2"/>
        <v>0.31570000000000004</v>
      </c>
      <c r="G20">
        <f t="shared" si="2"/>
        <v>0.29400000000000004</v>
      </c>
      <c r="H20">
        <f t="shared" si="2"/>
        <v>0.33390000000000003</v>
      </c>
      <c r="I20">
        <f t="shared" si="2"/>
        <v>0.3332</v>
      </c>
      <c r="J20">
        <f t="shared" si="2"/>
        <v>0.2982</v>
      </c>
      <c r="K20">
        <f t="shared" si="2"/>
        <v>0.34440000000000004</v>
      </c>
      <c r="L20">
        <f t="shared" si="2"/>
        <v>0.33740000000000003</v>
      </c>
    </row>
    <row r="21" spans="1:12" ht="12.75">
      <c r="A21">
        <f t="shared" si="3"/>
        <v>0.7500000000000001</v>
      </c>
      <c r="B21">
        <f t="shared" si="2"/>
        <v>0.29625000000000007</v>
      </c>
      <c r="C21">
        <f t="shared" si="2"/>
        <v>0.30750000000000005</v>
      </c>
      <c r="D21">
        <f t="shared" si="2"/>
        <v>0.32625000000000004</v>
      </c>
      <c r="E21">
        <f t="shared" si="2"/>
        <v>0.36375</v>
      </c>
      <c r="F21">
        <f t="shared" si="2"/>
        <v>0.33825000000000005</v>
      </c>
      <c r="G21">
        <f t="shared" si="2"/>
        <v>0.31500000000000006</v>
      </c>
      <c r="H21">
        <f t="shared" si="2"/>
        <v>0.35775</v>
      </c>
      <c r="I21">
        <f t="shared" si="2"/>
        <v>0.35700000000000004</v>
      </c>
      <c r="J21">
        <f t="shared" si="2"/>
        <v>0.31950000000000006</v>
      </c>
      <c r="K21">
        <f t="shared" si="2"/>
        <v>0.36900000000000005</v>
      </c>
      <c r="L21">
        <f t="shared" si="2"/>
        <v>0.36150000000000004</v>
      </c>
    </row>
    <row r="22" spans="1:12" ht="12.75">
      <c r="A22">
        <f>A21+0.05</f>
        <v>0.8000000000000002</v>
      </c>
      <c r="B22">
        <f t="shared" si="2"/>
        <v>0.31600000000000006</v>
      </c>
      <c r="C22">
        <f t="shared" si="2"/>
        <v>0.32800000000000007</v>
      </c>
      <c r="D22">
        <f t="shared" si="2"/>
        <v>0.3480000000000001</v>
      </c>
      <c r="E22">
        <f t="shared" si="2"/>
        <v>0.38800000000000007</v>
      </c>
      <c r="F22">
        <f t="shared" si="2"/>
        <v>0.36080000000000007</v>
      </c>
      <c r="G22">
        <f t="shared" si="2"/>
        <v>0.3360000000000001</v>
      </c>
      <c r="H22">
        <f t="shared" si="2"/>
        <v>0.38160000000000005</v>
      </c>
      <c r="I22">
        <f t="shared" si="2"/>
        <v>0.3808000000000001</v>
      </c>
      <c r="J22">
        <f t="shared" si="2"/>
        <v>0.34080000000000005</v>
      </c>
      <c r="K22">
        <f t="shared" si="2"/>
        <v>0.39360000000000006</v>
      </c>
      <c r="L22">
        <f t="shared" si="2"/>
        <v>0.38560000000000005</v>
      </c>
    </row>
    <row r="23" spans="1:12" ht="12.75">
      <c r="A23">
        <f t="shared" si="3"/>
        <v>0.8500000000000002</v>
      </c>
      <c r="B23">
        <f t="shared" si="2"/>
        <v>0.3357500000000001</v>
      </c>
      <c r="C23">
        <f t="shared" si="2"/>
        <v>0.3485000000000001</v>
      </c>
      <c r="D23">
        <f t="shared" si="2"/>
        <v>0.3697500000000001</v>
      </c>
      <c r="E23">
        <f t="shared" si="2"/>
        <v>0.41225000000000006</v>
      </c>
      <c r="F23">
        <f t="shared" si="2"/>
        <v>0.3833500000000001</v>
      </c>
      <c r="G23">
        <f t="shared" si="2"/>
        <v>0.3570000000000001</v>
      </c>
      <c r="H23">
        <f t="shared" si="2"/>
        <v>0.4054500000000001</v>
      </c>
      <c r="I23">
        <f t="shared" si="2"/>
        <v>0.40460000000000007</v>
      </c>
      <c r="J23">
        <f t="shared" si="2"/>
        <v>0.3621000000000001</v>
      </c>
      <c r="K23">
        <f t="shared" si="2"/>
        <v>0.41820000000000007</v>
      </c>
      <c r="L23">
        <f t="shared" si="2"/>
        <v>0.40970000000000006</v>
      </c>
    </row>
    <row r="24" spans="1:12" ht="12.75">
      <c r="A24">
        <f t="shared" si="3"/>
        <v>0.9000000000000002</v>
      </c>
      <c r="B24">
        <f t="shared" si="2"/>
        <v>0.3555000000000001</v>
      </c>
      <c r="C24">
        <f t="shared" si="2"/>
        <v>0.3690000000000001</v>
      </c>
      <c r="D24">
        <f t="shared" si="2"/>
        <v>0.3915000000000001</v>
      </c>
      <c r="E24">
        <f t="shared" si="2"/>
        <v>0.4365000000000001</v>
      </c>
      <c r="F24">
        <f t="shared" si="2"/>
        <v>0.4059000000000001</v>
      </c>
      <c r="G24">
        <f t="shared" si="2"/>
        <v>0.3780000000000001</v>
      </c>
      <c r="H24">
        <f t="shared" si="2"/>
        <v>0.42930000000000007</v>
      </c>
      <c r="I24">
        <f t="shared" si="2"/>
        <v>0.4284000000000001</v>
      </c>
      <c r="J24">
        <f t="shared" si="2"/>
        <v>0.3834000000000001</v>
      </c>
      <c r="K24">
        <f t="shared" si="2"/>
        <v>0.44280000000000014</v>
      </c>
      <c r="L24">
        <f t="shared" si="2"/>
        <v>0.43380000000000013</v>
      </c>
    </row>
    <row r="25" spans="1:12" ht="12.75">
      <c r="A25">
        <f t="shared" si="3"/>
        <v>0.9500000000000003</v>
      </c>
      <c r="B25">
        <f t="shared" si="2"/>
        <v>0.37525000000000014</v>
      </c>
      <c r="C25">
        <f t="shared" si="2"/>
        <v>0.38950000000000007</v>
      </c>
      <c r="D25">
        <f t="shared" si="2"/>
        <v>0.4132500000000001</v>
      </c>
      <c r="E25">
        <f t="shared" si="2"/>
        <v>0.4607500000000001</v>
      </c>
      <c r="F25">
        <f t="shared" si="2"/>
        <v>0.42845000000000016</v>
      </c>
      <c r="G25">
        <f t="shared" si="2"/>
        <v>0.39900000000000013</v>
      </c>
      <c r="H25">
        <f t="shared" si="2"/>
        <v>0.4531500000000001</v>
      </c>
      <c r="I25">
        <f t="shared" si="2"/>
        <v>0.4522000000000001</v>
      </c>
      <c r="J25">
        <f t="shared" si="2"/>
        <v>0.4047000000000001</v>
      </c>
      <c r="K25">
        <f t="shared" si="2"/>
        <v>0.46740000000000015</v>
      </c>
      <c r="L25">
        <f t="shared" si="2"/>
        <v>0.45790000000000014</v>
      </c>
    </row>
    <row r="26" spans="1:12" ht="12.75">
      <c r="A26">
        <f t="shared" si="3"/>
        <v>1.0000000000000002</v>
      </c>
      <c r="B26">
        <f t="shared" si="2"/>
        <v>0.39500000000000013</v>
      </c>
      <c r="C26">
        <f t="shared" si="2"/>
        <v>0.4100000000000001</v>
      </c>
      <c r="D26">
        <f t="shared" si="2"/>
        <v>0.4350000000000001</v>
      </c>
      <c r="E26">
        <f t="shared" si="2"/>
        <v>0.4850000000000001</v>
      </c>
      <c r="F26">
        <f t="shared" si="2"/>
        <v>0.4510000000000001</v>
      </c>
      <c r="G26">
        <f t="shared" si="2"/>
        <v>0.4200000000000001</v>
      </c>
      <c r="H26">
        <f t="shared" si="2"/>
        <v>0.4770000000000001</v>
      </c>
      <c r="I26">
        <f t="shared" si="2"/>
        <v>0.4760000000000001</v>
      </c>
      <c r="J26">
        <f t="shared" si="2"/>
        <v>0.4260000000000001</v>
      </c>
      <c r="K26">
        <f t="shared" si="2"/>
        <v>0.4920000000000001</v>
      </c>
      <c r="L26">
        <f t="shared" si="2"/>
        <v>0.4820000000000001</v>
      </c>
    </row>
    <row r="28" spans="1:12" ht="12.75">
      <c r="A28" t="s">
        <v>83</v>
      </c>
      <c r="B28" t="s">
        <v>0</v>
      </c>
      <c r="C28" t="s">
        <v>1</v>
      </c>
      <c r="D28" t="s">
        <v>2</v>
      </c>
      <c r="E28" t="s">
        <v>3</v>
      </c>
      <c r="F28" t="s">
        <v>4</v>
      </c>
      <c r="G28" t="s">
        <v>5</v>
      </c>
      <c r="H28" t="s">
        <v>6</v>
      </c>
      <c r="I28" t="s">
        <v>7</v>
      </c>
      <c r="J28" t="s">
        <v>8</v>
      </c>
      <c r="K28" t="s">
        <v>9</v>
      </c>
      <c r="L28" t="s">
        <v>10</v>
      </c>
    </row>
    <row r="29" spans="1:12" ht="12.75">
      <c r="A29">
        <v>0.1</v>
      </c>
      <c r="B29">
        <f aca="true" t="shared" si="4" ref="B29:L29">B$4*($A8)^-B$5</f>
        <v>135764.23297053736</v>
      </c>
      <c r="C29">
        <f t="shared" si="4"/>
        <v>215894.96271175396</v>
      </c>
      <c r="D29">
        <f t="shared" si="4"/>
        <v>1731635.551698933</v>
      </c>
      <c r="E29">
        <f t="shared" si="4"/>
        <v>15682761.795655377</v>
      </c>
      <c r="F29">
        <f t="shared" si="4"/>
        <v>11733508.616974426</v>
      </c>
      <c r="G29">
        <f t="shared" si="4"/>
        <v>394158764.8283655</v>
      </c>
      <c r="H29">
        <f t="shared" si="4"/>
        <v>2001935117.6776369</v>
      </c>
      <c r="I29">
        <f t="shared" si="4"/>
        <v>20861260653.40317</v>
      </c>
      <c r="J29">
        <f t="shared" si="4"/>
        <v>384318624020.9658</v>
      </c>
      <c r="K29">
        <f t="shared" si="4"/>
        <v>1230824351439.6943</v>
      </c>
      <c r="L29">
        <f t="shared" si="4"/>
        <v>10173140047613.775</v>
      </c>
    </row>
    <row r="30" spans="1:12" ht="12.75">
      <c r="A30">
        <f>A29+0.05</f>
        <v>0.15000000000000002</v>
      </c>
      <c r="B30">
        <f aca="true" t="shared" si="5" ref="B30:L30">B$4*($A9)^-B$5</f>
        <v>26279.419712259623</v>
      </c>
      <c r="C30">
        <f t="shared" si="5"/>
        <v>36556.347310857964</v>
      </c>
      <c r="D30">
        <f t="shared" si="5"/>
        <v>237470.31275936018</v>
      </c>
      <c r="E30">
        <f t="shared" si="5"/>
        <v>1828684.875739953</v>
      </c>
      <c r="F30">
        <f t="shared" si="5"/>
        <v>1319155.5540048142</v>
      </c>
      <c r="G30">
        <f t="shared" si="5"/>
        <v>21973610.592113703</v>
      </c>
      <c r="H30">
        <f t="shared" si="5"/>
        <v>86445569.60549098</v>
      </c>
      <c r="I30">
        <f t="shared" si="5"/>
        <v>659239197.8959175</v>
      </c>
      <c r="J30">
        <f t="shared" si="5"/>
        <v>5666858083.536111</v>
      </c>
      <c r="K30">
        <f t="shared" si="5"/>
        <v>18148761182.566628</v>
      </c>
      <c r="L30">
        <f t="shared" si="5"/>
        <v>100003377944.75471</v>
      </c>
    </row>
    <row r="31" spans="1:12" ht="12.75">
      <c r="A31">
        <f aca="true" t="shared" si="6" ref="A31:A47">A30+0.05</f>
        <v>0.2</v>
      </c>
      <c r="B31">
        <f aca="true" t="shared" si="7" ref="B31:L31">B$4*($A10)^-B$5</f>
        <v>8196.225299678656</v>
      </c>
      <c r="C31">
        <f t="shared" si="7"/>
        <v>10368.86281114986</v>
      </c>
      <c r="D31">
        <f t="shared" si="7"/>
        <v>57997.53222172844</v>
      </c>
      <c r="E31">
        <f t="shared" si="7"/>
        <v>398073.77656265954</v>
      </c>
      <c r="F31">
        <f t="shared" si="7"/>
        <v>279818.3684386766</v>
      </c>
      <c r="G31">
        <f t="shared" si="7"/>
        <v>2833593.9670360642</v>
      </c>
      <c r="H31">
        <f t="shared" si="7"/>
        <v>9299669.866078354</v>
      </c>
      <c r="I31">
        <f t="shared" si="7"/>
        <v>56828342.125818424</v>
      </c>
      <c r="J31">
        <f t="shared" si="7"/>
        <v>284432668.57766527</v>
      </c>
      <c r="K31">
        <f t="shared" si="7"/>
        <v>910928154.2683396</v>
      </c>
      <c r="L31">
        <f t="shared" si="7"/>
        <v>3764550025.292625</v>
      </c>
    </row>
    <row r="32" spans="1:12" ht="12.75">
      <c r="A32">
        <f t="shared" si="6"/>
        <v>0.25</v>
      </c>
      <c r="B32">
        <f aca="true" t="shared" si="8" ref="B32:L32">B$4*($A11)^-B$5</f>
        <v>3319.925477552421</v>
      </c>
      <c r="C32">
        <f t="shared" si="8"/>
        <v>3901.8023993665242</v>
      </c>
      <c r="D32">
        <f t="shared" si="8"/>
        <v>19433.474334572038</v>
      </c>
      <c r="E32">
        <f t="shared" si="8"/>
        <v>121994.5698587824</v>
      </c>
      <c r="F32">
        <f t="shared" si="8"/>
        <v>84048.74826081199</v>
      </c>
      <c r="G32">
        <f t="shared" si="8"/>
        <v>578546.5745693569</v>
      </c>
      <c r="H32">
        <f t="shared" si="8"/>
        <v>1649737.820421561</v>
      </c>
      <c r="I32">
        <f t="shared" si="8"/>
        <v>8489686.93571022</v>
      </c>
      <c r="J32">
        <f t="shared" si="8"/>
        <v>27932855.88023918</v>
      </c>
      <c r="K32">
        <f t="shared" si="8"/>
        <v>89458165.89096208</v>
      </c>
      <c r="L32">
        <f t="shared" si="8"/>
        <v>295759650.4966502</v>
      </c>
    </row>
    <row r="33" spans="1:12" ht="12.75">
      <c r="A33">
        <f t="shared" si="6"/>
        <v>0.3</v>
      </c>
      <c r="B33">
        <f aca="true" t="shared" si="9" ref="B33:L33">B$4*($A12)^-B$5</f>
        <v>1586.5153876959582</v>
      </c>
      <c r="C33">
        <f t="shared" si="9"/>
        <v>1755.7044656438277</v>
      </c>
      <c r="D33">
        <f t="shared" si="9"/>
        <v>7953.574354864883</v>
      </c>
      <c r="E33">
        <f t="shared" si="9"/>
        <v>46417.302265630766</v>
      </c>
      <c r="F33">
        <f t="shared" si="9"/>
        <v>31458.95800548938</v>
      </c>
      <c r="G33">
        <f t="shared" si="9"/>
        <v>157967.53989455473</v>
      </c>
      <c r="H33">
        <f t="shared" si="9"/>
        <v>401569.0876379421</v>
      </c>
      <c r="I33">
        <f t="shared" si="9"/>
        <v>1795839.2497563614</v>
      </c>
      <c r="J33">
        <f t="shared" si="9"/>
        <v>4194018.8853901713</v>
      </c>
      <c r="K33">
        <f t="shared" si="9"/>
        <v>13431825.18850447</v>
      </c>
      <c r="L33">
        <f t="shared" si="9"/>
        <v>37006048.9887368</v>
      </c>
    </row>
    <row r="34" spans="1:12" ht="12.75">
      <c r="A34">
        <f t="shared" si="6"/>
        <v>0.35</v>
      </c>
      <c r="B34">
        <f aca="true" t="shared" si="10" ref="B34:L34">B$4*($A13)^-B$5</f>
        <v>849.7864280729345</v>
      </c>
      <c r="C34">
        <f t="shared" si="10"/>
        <v>893.7673287580284</v>
      </c>
      <c r="D34">
        <f t="shared" si="10"/>
        <v>3736.9998144694705</v>
      </c>
      <c r="E34">
        <f t="shared" si="10"/>
        <v>20505.100914621453</v>
      </c>
      <c r="F34">
        <f t="shared" si="10"/>
        <v>13705.697352925228</v>
      </c>
      <c r="G34">
        <f t="shared" si="10"/>
        <v>52711.66234032151</v>
      </c>
      <c r="H34">
        <f t="shared" si="10"/>
        <v>121596.94231020205</v>
      </c>
      <c r="I34">
        <f t="shared" si="10"/>
        <v>482926.24886776967</v>
      </c>
      <c r="J34">
        <f t="shared" si="10"/>
        <v>844080.3100886012</v>
      </c>
      <c r="K34">
        <f t="shared" si="10"/>
        <v>2703263.7381922523</v>
      </c>
      <c r="L34">
        <f t="shared" si="10"/>
        <v>6383800.664535633</v>
      </c>
    </row>
    <row r="35" spans="1:12" ht="12.75">
      <c r="A35">
        <f t="shared" si="6"/>
        <v>0.39999999999999997</v>
      </c>
      <c r="B35">
        <f aca="true" t="shared" si="11" ref="B35:L35">B$4*($A14)^-B$5</f>
        <v>494.81448606328416</v>
      </c>
      <c r="C35">
        <f t="shared" si="11"/>
        <v>497.9889972698903</v>
      </c>
      <c r="D35">
        <f t="shared" si="11"/>
        <v>1942.5067477450675</v>
      </c>
      <c r="E35">
        <f t="shared" si="11"/>
        <v>10104.261841862406</v>
      </c>
      <c r="F35">
        <f t="shared" si="11"/>
        <v>6673.052526028891</v>
      </c>
      <c r="G35">
        <f t="shared" si="11"/>
        <v>20370.610744935464</v>
      </c>
      <c r="H35">
        <f t="shared" si="11"/>
        <v>43200.13114029999</v>
      </c>
      <c r="I35">
        <f t="shared" si="11"/>
        <v>154806.58251792833</v>
      </c>
      <c r="J35">
        <f t="shared" si="11"/>
        <v>210507.47452144974</v>
      </c>
      <c r="K35">
        <f t="shared" si="11"/>
        <v>674174.2648072573</v>
      </c>
      <c r="L35">
        <f t="shared" si="11"/>
        <v>1393064.1696272423</v>
      </c>
    </row>
    <row r="36" spans="1:12" ht="12.75">
      <c r="A36">
        <f t="shared" si="6"/>
        <v>0.44999999999999996</v>
      </c>
      <c r="B36">
        <f aca="true" t="shared" si="12" ref="B36:L36">B$4*($A15)^-B$5</f>
        <v>307.09637465611615</v>
      </c>
      <c r="C36">
        <f t="shared" si="12"/>
        <v>297.2841117510976</v>
      </c>
      <c r="D36">
        <f t="shared" si="12"/>
        <v>1090.7247704353967</v>
      </c>
      <c r="E36">
        <f t="shared" si="12"/>
        <v>5412.478983728757</v>
      </c>
      <c r="F36">
        <f t="shared" si="12"/>
        <v>3536.8158434818165</v>
      </c>
      <c r="G36">
        <f t="shared" si="12"/>
        <v>8806.393559074137</v>
      </c>
      <c r="H36">
        <f t="shared" si="12"/>
        <v>17340.156636589374</v>
      </c>
      <c r="I36">
        <f t="shared" si="12"/>
        <v>56750.53134270964</v>
      </c>
      <c r="J36">
        <f t="shared" si="12"/>
        <v>61841.68119284244</v>
      </c>
      <c r="K36">
        <f t="shared" si="12"/>
        <v>198055.05741498558</v>
      </c>
      <c r="L36">
        <f t="shared" si="12"/>
        <v>363774.5952520146</v>
      </c>
    </row>
    <row r="37" spans="1:12" ht="12.75">
      <c r="A37">
        <f t="shared" si="6"/>
        <v>0.49999999999999994</v>
      </c>
      <c r="B37">
        <f aca="true" t="shared" si="13" ref="B37:L37">B$4*($A16)^-B$5</f>
        <v>200.42728925569077</v>
      </c>
      <c r="C37">
        <f t="shared" si="13"/>
        <v>187.39322718363846</v>
      </c>
      <c r="D37">
        <f t="shared" si="13"/>
        <v>650.8838148960774</v>
      </c>
      <c r="E37">
        <f t="shared" si="13"/>
        <v>3096.5744284451343</v>
      </c>
      <c r="F37">
        <f t="shared" si="13"/>
        <v>2004.3777505417527</v>
      </c>
      <c r="G37">
        <f t="shared" si="13"/>
        <v>4159.151665859731</v>
      </c>
      <c r="H37">
        <f t="shared" si="13"/>
        <v>7663.593570056255</v>
      </c>
      <c r="I37">
        <f t="shared" si="13"/>
        <v>23126.83023999927</v>
      </c>
      <c r="J37">
        <f t="shared" si="13"/>
        <v>20672.99433966111</v>
      </c>
      <c r="K37">
        <f t="shared" si="13"/>
        <v>66207.6289309408</v>
      </c>
      <c r="L37">
        <f t="shared" si="13"/>
        <v>109445.26415114704</v>
      </c>
    </row>
    <row r="38" spans="1:12" ht="12.75">
      <c r="A38">
        <f t="shared" si="6"/>
        <v>0.5499999999999999</v>
      </c>
      <c r="B38">
        <f aca="true" t="shared" si="14" ref="B38:L38">B$4*($A17)^-B$5</f>
        <v>136.24371522124903</v>
      </c>
      <c r="C38">
        <f t="shared" si="14"/>
        <v>123.43943620031214</v>
      </c>
      <c r="D38">
        <f t="shared" si="14"/>
        <v>408.0179928268471</v>
      </c>
      <c r="E38">
        <f t="shared" si="14"/>
        <v>1868.5309323662116</v>
      </c>
      <c r="F38">
        <f t="shared" si="14"/>
        <v>1199.148587538871</v>
      </c>
      <c r="G38">
        <f t="shared" si="14"/>
        <v>2110.031015764767</v>
      </c>
      <c r="H38">
        <f t="shared" si="14"/>
        <v>3661.332362839749</v>
      </c>
      <c r="I38">
        <f t="shared" si="14"/>
        <v>10267.162482006857</v>
      </c>
      <c r="J38">
        <f t="shared" si="14"/>
        <v>7672.1919534903645</v>
      </c>
      <c r="K38">
        <f t="shared" si="14"/>
        <v>24571.072269348224</v>
      </c>
      <c r="L38">
        <f t="shared" si="14"/>
        <v>36924.98801145095</v>
      </c>
    </row>
    <row r="39" spans="1:12" ht="12.75">
      <c r="A39">
        <f t="shared" si="6"/>
        <v>0.6</v>
      </c>
      <c r="B39">
        <f aca="true" t="shared" si="15" ref="B39:L39">B$4*($A18)^-B$5</f>
        <v>95.7795530858632</v>
      </c>
      <c r="C39">
        <f t="shared" si="15"/>
        <v>84.32183184139154</v>
      </c>
      <c r="D39">
        <f t="shared" si="15"/>
        <v>266.3884351829186</v>
      </c>
      <c r="E39">
        <f t="shared" si="15"/>
        <v>1178.2051561765725</v>
      </c>
      <c r="F39">
        <f t="shared" si="15"/>
        <v>750.2269431278385</v>
      </c>
      <c r="G39">
        <f t="shared" si="15"/>
        <v>1135.6232766450123</v>
      </c>
      <c r="H39">
        <f t="shared" si="15"/>
        <v>1865.425063219499</v>
      </c>
      <c r="I39">
        <f t="shared" si="15"/>
        <v>4892.061365978805</v>
      </c>
      <c r="J39">
        <f t="shared" si="15"/>
        <v>3103.976516036793</v>
      </c>
      <c r="K39">
        <f t="shared" si="15"/>
        <v>9940.839822601492</v>
      </c>
      <c r="L39">
        <f t="shared" si="15"/>
        <v>13694.0140413388</v>
      </c>
    </row>
    <row r="40" spans="1:12" ht="12.75">
      <c r="A40">
        <f t="shared" si="6"/>
        <v>0.65</v>
      </c>
      <c r="B40">
        <f aca="true" t="shared" si="16" ref="B40:L40">B$4*($A19)^-B$5</f>
        <v>69.26060421322153</v>
      </c>
      <c r="C40">
        <f t="shared" si="16"/>
        <v>59.385717410465375</v>
      </c>
      <c r="D40">
        <f t="shared" si="16"/>
        <v>179.96209738755275</v>
      </c>
      <c r="E40">
        <f t="shared" si="16"/>
        <v>770.8710850545817</v>
      </c>
      <c r="F40">
        <f t="shared" si="16"/>
        <v>487.33197152810607</v>
      </c>
      <c r="G40">
        <f t="shared" si="16"/>
        <v>642.2854576648125</v>
      </c>
      <c r="H40">
        <f t="shared" si="16"/>
        <v>1003.1629501966471</v>
      </c>
      <c r="I40">
        <f t="shared" si="16"/>
        <v>2473.5389352530997</v>
      </c>
      <c r="J40">
        <f t="shared" si="16"/>
        <v>1350.182646196348</v>
      </c>
      <c r="K40">
        <f t="shared" si="16"/>
        <v>4324.114357099415</v>
      </c>
      <c r="L40">
        <f t="shared" si="16"/>
        <v>5498.481364600512</v>
      </c>
    </row>
    <row r="41" spans="1:12" ht="12.75">
      <c r="A41">
        <f t="shared" si="6"/>
        <v>0.7000000000000001</v>
      </c>
      <c r="B41">
        <f aca="true" t="shared" si="17" ref="B41:L41">B$4*($A20)^-B$5</f>
        <v>51.302473918932925</v>
      </c>
      <c r="C41">
        <f t="shared" si="17"/>
        <v>42.925275794196736</v>
      </c>
      <c r="D41">
        <f t="shared" si="17"/>
        <v>125.16303845785694</v>
      </c>
      <c r="E41">
        <f t="shared" si="17"/>
        <v>520.4786673571153</v>
      </c>
      <c r="F41">
        <f t="shared" si="17"/>
        <v>326.85073125200717</v>
      </c>
      <c r="G41">
        <f t="shared" si="17"/>
        <v>378.9423494490003</v>
      </c>
      <c r="H41">
        <f t="shared" si="17"/>
        <v>564.8591756166693</v>
      </c>
      <c r="I41">
        <f t="shared" si="17"/>
        <v>1315.5436072708603</v>
      </c>
      <c r="J41">
        <f t="shared" si="17"/>
        <v>624.7004440754503</v>
      </c>
      <c r="K41">
        <f t="shared" si="17"/>
        <v>2000.6746248168015</v>
      </c>
      <c r="L41">
        <f t="shared" si="17"/>
        <v>2362.3126036466606</v>
      </c>
    </row>
    <row r="42" spans="1:12" ht="12.75">
      <c r="A42">
        <f t="shared" si="6"/>
        <v>0.7500000000000001</v>
      </c>
      <c r="B42">
        <f aca="true" t="shared" si="18" ref="B42:L42">B$4*($A21)^-B$5</f>
        <v>38.796027060262546</v>
      </c>
      <c r="C42">
        <f t="shared" si="18"/>
        <v>31.730299820722212</v>
      </c>
      <c r="D42">
        <f t="shared" si="18"/>
        <v>89.25988089221791</v>
      </c>
      <c r="E42">
        <f t="shared" si="18"/>
        <v>361.07535762415523</v>
      </c>
      <c r="F42">
        <f t="shared" si="18"/>
        <v>225.34487579663326</v>
      </c>
      <c r="G42">
        <f t="shared" si="18"/>
        <v>231.8648911408546</v>
      </c>
      <c r="H42">
        <f t="shared" si="18"/>
        <v>330.92166950795604</v>
      </c>
      <c r="I42">
        <f t="shared" si="18"/>
        <v>730.8337339050031</v>
      </c>
      <c r="J42">
        <f t="shared" si="18"/>
        <v>304.8276033539655</v>
      </c>
      <c r="K42">
        <f t="shared" si="18"/>
        <v>976.245265643419</v>
      </c>
      <c r="L42">
        <f t="shared" si="18"/>
        <v>1075.8621294845839</v>
      </c>
    </row>
    <row r="43" spans="1:12" ht="12.75">
      <c r="A43">
        <f>A42+0.05</f>
        <v>0.8000000000000002</v>
      </c>
      <c r="B43">
        <f aca="true" t="shared" si="19" ref="B43:L43">B$4*($A22)^-B$5</f>
        <v>29.872455510425155</v>
      </c>
      <c r="C43">
        <f t="shared" si="19"/>
        <v>23.917091576831165</v>
      </c>
      <c r="D43">
        <f t="shared" si="19"/>
        <v>65.06022446971382</v>
      </c>
      <c r="E43">
        <f t="shared" si="19"/>
        <v>256.47534045198756</v>
      </c>
      <c r="F43">
        <f t="shared" si="19"/>
        <v>159.13762296451733</v>
      </c>
      <c r="G43">
        <f t="shared" si="19"/>
        <v>146.4436284623122</v>
      </c>
      <c r="H43">
        <f t="shared" si="19"/>
        <v>200.67930984802848</v>
      </c>
      <c r="I43">
        <f t="shared" si="19"/>
        <v>421.7099618676399</v>
      </c>
      <c r="J43">
        <f t="shared" si="19"/>
        <v>155.795735598841</v>
      </c>
      <c r="K43">
        <f t="shared" si="19"/>
        <v>498.95366302896787</v>
      </c>
      <c r="L43">
        <f t="shared" si="19"/>
        <v>515.5005957314589</v>
      </c>
    </row>
    <row r="44" spans="1:12" ht="12.75">
      <c r="A44">
        <f t="shared" si="6"/>
        <v>0.8500000000000002</v>
      </c>
      <c r="B44">
        <f aca="true" t="shared" si="20" ref="B44:L44">B$4*($A23)^-B$5</f>
        <v>23.368924269022635</v>
      </c>
      <c r="C44">
        <f t="shared" si="20"/>
        <v>18.339505224801666</v>
      </c>
      <c r="D44">
        <f t="shared" si="20"/>
        <v>48.33967849457167</v>
      </c>
      <c r="E44">
        <f t="shared" si="20"/>
        <v>185.99541553968973</v>
      </c>
      <c r="F44">
        <f t="shared" si="20"/>
        <v>114.77832615367971</v>
      </c>
      <c r="G44">
        <f t="shared" si="20"/>
        <v>95.10611406801604</v>
      </c>
      <c r="H44">
        <f t="shared" si="20"/>
        <v>125.44499071257185</v>
      </c>
      <c r="I44">
        <f t="shared" si="20"/>
        <v>251.5887992403157</v>
      </c>
      <c r="J44">
        <f t="shared" si="20"/>
        <v>82.9343802056103</v>
      </c>
      <c r="K44">
        <f t="shared" si="20"/>
        <v>265.6068385669872</v>
      </c>
      <c r="L44">
        <f t="shared" si="20"/>
        <v>258.2731563496514</v>
      </c>
    </row>
    <row r="45" spans="1:12" ht="12.75">
      <c r="A45">
        <f t="shared" si="6"/>
        <v>0.9000000000000002</v>
      </c>
      <c r="B45">
        <f aca="true" t="shared" si="21" ref="B45:L45">B$4*($A24)^-B$5</f>
        <v>18.53972154759109</v>
      </c>
      <c r="C45">
        <f t="shared" si="21"/>
        <v>14.277767910672281</v>
      </c>
      <c r="D45">
        <f t="shared" si="21"/>
        <v>36.53155824636394</v>
      </c>
      <c r="E45">
        <f t="shared" si="21"/>
        <v>137.38434452379482</v>
      </c>
      <c r="F45">
        <f t="shared" si="21"/>
        <v>84.34527736737063</v>
      </c>
      <c r="G45">
        <f t="shared" si="21"/>
        <v>63.30886405939408</v>
      </c>
      <c r="H45">
        <f t="shared" si="21"/>
        <v>80.55092831052218</v>
      </c>
      <c r="I45">
        <f t="shared" si="21"/>
        <v>154.59461748489093</v>
      </c>
      <c r="J45">
        <f t="shared" si="21"/>
        <v>45.76877963127218</v>
      </c>
      <c r="K45">
        <f t="shared" si="21"/>
        <v>146.57975176028344</v>
      </c>
      <c r="L45">
        <f t="shared" si="21"/>
        <v>134.61405773903576</v>
      </c>
    </row>
    <row r="46" spans="1:12" ht="12.75">
      <c r="A46">
        <f t="shared" si="6"/>
        <v>0.9500000000000003</v>
      </c>
      <c r="B46">
        <f aca="true" t="shared" si="22" ref="B46:L46">B$4*($A25)^-B$5</f>
        <v>14.893774321623205</v>
      </c>
      <c r="C46">
        <f t="shared" si="22"/>
        <v>11.267125149704952</v>
      </c>
      <c r="D46">
        <f t="shared" si="22"/>
        <v>28.029208082886136</v>
      </c>
      <c r="E46">
        <f t="shared" si="22"/>
        <v>103.15432415636721</v>
      </c>
      <c r="F46">
        <f t="shared" si="22"/>
        <v>63.02279562398688</v>
      </c>
      <c r="G46">
        <f t="shared" si="22"/>
        <v>43.0803396504266</v>
      </c>
      <c r="H46">
        <f t="shared" si="22"/>
        <v>52.97757280432193</v>
      </c>
      <c r="I46">
        <f t="shared" si="22"/>
        <v>97.52937303914273</v>
      </c>
      <c r="J46">
        <f t="shared" si="22"/>
        <v>26.083504160861537</v>
      </c>
      <c r="K46">
        <f t="shared" si="22"/>
        <v>83.53540548249772</v>
      </c>
      <c r="L46">
        <f t="shared" si="22"/>
        <v>72.67849456586804</v>
      </c>
    </row>
    <row r="47" spans="1:12" ht="12.75">
      <c r="A47">
        <f t="shared" si="6"/>
        <v>1.0000000000000002</v>
      </c>
      <c r="B47">
        <f aca="true" t="shared" si="23" ref="B47:L47">B$4*($A26)^-B$5</f>
        <v>12.099999999999989</v>
      </c>
      <c r="C47">
        <f t="shared" si="23"/>
        <v>8.999999999999993</v>
      </c>
      <c r="D47">
        <f t="shared" si="23"/>
        <v>21.799999999999976</v>
      </c>
      <c r="E47">
        <f t="shared" si="23"/>
        <v>78.59999999999991</v>
      </c>
      <c r="F47">
        <f t="shared" si="23"/>
        <v>47.79999999999995</v>
      </c>
      <c r="G47">
        <f t="shared" si="23"/>
        <v>29.899999999999952</v>
      </c>
      <c r="H47">
        <f t="shared" si="23"/>
        <v>35.59999999999994</v>
      </c>
      <c r="I47">
        <f t="shared" si="23"/>
        <v>62.99999999999987</v>
      </c>
      <c r="J47">
        <f t="shared" si="23"/>
        <v>15.299999999999967</v>
      </c>
      <c r="K47">
        <f t="shared" si="23"/>
        <v>48.99999999999989</v>
      </c>
      <c r="L47">
        <f t="shared" si="23"/>
        <v>40.4999999999999</v>
      </c>
    </row>
    <row r="49" spans="1:12" ht="12.75">
      <c r="A49" t="s">
        <v>83</v>
      </c>
      <c r="B49" t="s">
        <v>0</v>
      </c>
      <c r="C49" t="s">
        <v>1</v>
      </c>
      <c r="D49" t="s">
        <v>2</v>
      </c>
      <c r="E49" t="s">
        <v>3</v>
      </c>
      <c r="F49" t="s">
        <v>4</v>
      </c>
      <c r="G49" t="s">
        <v>5</v>
      </c>
      <c r="H49" t="s">
        <v>6</v>
      </c>
      <c r="I49" t="s">
        <v>7</v>
      </c>
      <c r="J49" t="s">
        <v>8</v>
      </c>
      <c r="K49" t="s">
        <v>9</v>
      </c>
      <c r="L49" t="s">
        <v>10</v>
      </c>
    </row>
    <row r="50" spans="1:12" ht="12.75">
      <c r="A50">
        <v>0.1</v>
      </c>
      <c r="B50">
        <f aca="true" t="shared" si="24" ref="B50:L50">B$3*($A8)^B$6</f>
        <v>1.5915312430044727E-09</v>
      </c>
      <c r="C50">
        <f t="shared" si="24"/>
        <v>3.086221547584433E-10</v>
      </c>
      <c r="D50">
        <f t="shared" si="24"/>
        <v>6.260830922471886E-12</v>
      </c>
      <c r="E50">
        <f t="shared" si="24"/>
        <v>2.0588987844053467E-13</v>
      </c>
      <c r="F50">
        <f t="shared" si="24"/>
        <v>1.313068265544939E-13</v>
      </c>
      <c r="G50">
        <f t="shared" si="24"/>
        <v>4.127081547327428E-17</v>
      </c>
      <c r="H50">
        <f t="shared" si="24"/>
        <v>6.1200000000000125E-19</v>
      </c>
      <c r="I50">
        <f t="shared" si="24"/>
        <v>2.5437157857576895E-20</v>
      </c>
      <c r="J50">
        <f t="shared" si="24"/>
        <v>3.91527466909626E-24</v>
      </c>
      <c r="K50">
        <f t="shared" si="24"/>
        <v>1.8584022622899298E-24</v>
      </c>
      <c r="L50">
        <f t="shared" si="24"/>
        <v>2.3094707725544872E-26</v>
      </c>
    </row>
    <row r="51" spans="1:12" ht="12.75">
      <c r="A51">
        <f>A50+0.05</f>
        <v>0.15000000000000002</v>
      </c>
      <c r="B51">
        <f aca="true" t="shared" si="25" ref="B51:L51">B$3*($A9)^B$6</f>
        <v>1.1705299075060694E-07</v>
      </c>
      <c r="C51">
        <f t="shared" si="25"/>
        <v>2.9662972974915828E-08</v>
      </c>
      <c r="D51">
        <f t="shared" si="25"/>
        <v>9.173909719935594E-10</v>
      </c>
      <c r="E51">
        <f t="shared" si="25"/>
        <v>4.1728280668034724E-11</v>
      </c>
      <c r="F51">
        <f t="shared" si="25"/>
        <v>2.8627223298898323E-11</v>
      </c>
      <c r="G51">
        <f t="shared" si="25"/>
        <v>3.659407103795794E-14</v>
      </c>
      <c r="H51">
        <f t="shared" si="25"/>
        <v>9.044698305816673E-16</v>
      </c>
      <c r="I51">
        <f t="shared" si="25"/>
        <v>7.01926739744312E-17</v>
      </c>
      <c r="J51">
        <f t="shared" si="25"/>
        <v>4.962363463886369E-20</v>
      </c>
      <c r="K51">
        <f t="shared" si="25"/>
        <v>2.355407542766341E-20</v>
      </c>
      <c r="L51">
        <f t="shared" si="25"/>
        <v>6.585993905987462E-22</v>
      </c>
    </row>
    <row r="52" spans="1:12" ht="12.75">
      <c r="A52">
        <f aca="true" t="shared" si="26" ref="A52:A68">A51+0.05</f>
        <v>0.2</v>
      </c>
      <c r="B52">
        <f aca="true" t="shared" si="27" ref="B52:L52">B$3*($A10)^B$6</f>
        <v>2.4702057176481415E-06</v>
      </c>
      <c r="C52">
        <f t="shared" si="27"/>
        <v>7.568762021823328E-07</v>
      </c>
      <c r="D52">
        <f t="shared" si="27"/>
        <v>3.1571914805650893E-08</v>
      </c>
      <c r="E52">
        <f t="shared" si="27"/>
        <v>1.8077065864592392E-09</v>
      </c>
      <c r="F52">
        <f t="shared" si="27"/>
        <v>1.3060675755099222E-09</v>
      </c>
      <c r="G52">
        <f t="shared" si="27"/>
        <v>4.5173649475749586E-12</v>
      </c>
      <c r="H52">
        <f t="shared" si="27"/>
        <v>1.6043212800000033E-13</v>
      </c>
      <c r="I52">
        <f t="shared" si="27"/>
        <v>1.9390754163866993E-14</v>
      </c>
      <c r="J52">
        <f t="shared" si="27"/>
        <v>4.0435343199620076E-17</v>
      </c>
      <c r="K52">
        <f t="shared" si="27"/>
        <v>1.919281267078741E-17</v>
      </c>
      <c r="L52">
        <f t="shared" si="27"/>
        <v>9.540504939265213E-19</v>
      </c>
    </row>
    <row r="53" spans="1:12" ht="12.75">
      <c r="A53">
        <f t="shared" si="26"/>
        <v>0.25</v>
      </c>
      <c r="B53">
        <f aca="true" t="shared" si="28" ref="B53:L53">B$3*($A11)^B$6</f>
        <v>2.6301423878880747E-05</v>
      </c>
      <c r="C53">
        <f t="shared" si="28"/>
        <v>9.337521112232063E-06</v>
      </c>
      <c r="D53">
        <f t="shared" si="28"/>
        <v>4.912404066734012E-07</v>
      </c>
      <c r="E53">
        <f t="shared" si="28"/>
        <v>3.362397939061452E-08</v>
      </c>
      <c r="F53">
        <f t="shared" si="28"/>
        <v>2.528893967922089E-08</v>
      </c>
      <c r="G53">
        <f t="shared" si="28"/>
        <v>1.893035661487308E-10</v>
      </c>
      <c r="H53">
        <f t="shared" si="28"/>
        <v>8.905772119760515E-12</v>
      </c>
      <c r="I53">
        <f t="shared" si="28"/>
        <v>1.5178063120619815E-12</v>
      </c>
      <c r="J53">
        <f t="shared" si="28"/>
        <v>7.32427153519514E-15</v>
      </c>
      <c r="K53">
        <f t="shared" si="28"/>
        <v>3.4764975489635914E-15</v>
      </c>
      <c r="L53">
        <f t="shared" si="28"/>
        <v>2.700192271039682E-16</v>
      </c>
    </row>
    <row r="54" spans="1:12" ht="12.75">
      <c r="A54">
        <f t="shared" si="26"/>
        <v>0.3</v>
      </c>
      <c r="B54">
        <f aca="true" t="shared" si="29" ref="B54:L54">B$3*($A12)^B$6</f>
        <v>0.00018167721701404932</v>
      </c>
      <c r="C54">
        <f t="shared" si="29"/>
        <v>7.274655427204791E-05</v>
      </c>
      <c r="D54">
        <f t="shared" si="29"/>
        <v>4.6261893940139194E-06</v>
      </c>
      <c r="E54">
        <f t="shared" si="29"/>
        <v>3.6637297751871987E-07</v>
      </c>
      <c r="F54">
        <f t="shared" si="29"/>
        <v>2.847459580637745E-07</v>
      </c>
      <c r="G54">
        <f t="shared" si="29"/>
        <v>4.00546419789032E-09</v>
      </c>
      <c r="H54">
        <f t="shared" si="29"/>
        <v>2.3710133926799997E-10</v>
      </c>
      <c r="I54">
        <f t="shared" si="29"/>
        <v>5.3507899458084765E-11</v>
      </c>
      <c r="J54">
        <f t="shared" si="29"/>
        <v>5.124924474068026E-13</v>
      </c>
      <c r="K54">
        <f t="shared" si="29"/>
        <v>2.4325678379216894E-13</v>
      </c>
      <c r="L54">
        <f t="shared" si="29"/>
        <v>2.7206972323162882E-14</v>
      </c>
    </row>
    <row r="55" spans="1:12" ht="12.75">
      <c r="A55">
        <f t="shared" si="26"/>
        <v>0.35</v>
      </c>
      <c r="B55">
        <f aca="true" t="shared" si="30" ref="B55:L55">B$3*($A13)^B$6</f>
        <v>0.0009309716128531679</v>
      </c>
      <c r="C55">
        <f t="shared" si="30"/>
        <v>0.0004126988688189884</v>
      </c>
      <c r="D55">
        <f t="shared" si="30"/>
        <v>3.080838416394532E-05</v>
      </c>
      <c r="E55">
        <f t="shared" si="30"/>
        <v>2.7601099213763147E-06</v>
      </c>
      <c r="F55">
        <f t="shared" si="30"/>
        <v>2.2055196645543658E-06</v>
      </c>
      <c r="G55">
        <f t="shared" si="30"/>
        <v>5.2886169507803596E-08</v>
      </c>
      <c r="H55">
        <f t="shared" si="30"/>
        <v>3.801685798344397E-09</v>
      </c>
      <c r="I55">
        <f t="shared" si="30"/>
        <v>1.08782283670813E-09</v>
      </c>
      <c r="J55">
        <f t="shared" si="30"/>
        <v>1.8601487211490677E-11</v>
      </c>
      <c r="K55">
        <f t="shared" si="30"/>
        <v>8.829277340016311E-12</v>
      </c>
      <c r="L55">
        <f t="shared" si="30"/>
        <v>1.3441074630238398E-12</v>
      </c>
    </row>
    <row r="56" spans="1:12" ht="12.75">
      <c r="A56">
        <f t="shared" si="26"/>
        <v>0.39999999999999997</v>
      </c>
      <c r="B56">
        <f aca="true" t="shared" si="31" ref="B56:L56">B$3*($A14)^B$6</f>
        <v>0.003833990890422264</v>
      </c>
      <c r="C56">
        <f t="shared" si="31"/>
        <v>0.0018561907387314009</v>
      </c>
      <c r="D56">
        <f t="shared" si="31"/>
        <v>0.00015920982643334632</v>
      </c>
      <c r="E56">
        <f t="shared" si="31"/>
        <v>1.5871606353257095E-05</v>
      </c>
      <c r="F56">
        <f t="shared" si="31"/>
        <v>1.29910421000879E-05</v>
      </c>
      <c r="G56">
        <f t="shared" si="31"/>
        <v>4.944556058698077E-07</v>
      </c>
      <c r="H56">
        <f t="shared" si="31"/>
        <v>4.205631976243195E-08</v>
      </c>
      <c r="I56">
        <f t="shared" si="31"/>
        <v>1.4781578553263044E-08</v>
      </c>
      <c r="J56">
        <f t="shared" si="31"/>
        <v>4.1759956014745124E-10</v>
      </c>
      <c r="K56">
        <f t="shared" si="31"/>
        <v>1.9821545942482705E-10</v>
      </c>
      <c r="L56">
        <f t="shared" si="31"/>
        <v>3.941216125262588E-11</v>
      </c>
    </row>
    <row r="57" spans="1:12" ht="12.75">
      <c r="A57">
        <f t="shared" si="26"/>
        <v>0.44999999999999996</v>
      </c>
      <c r="B57">
        <f aca="true" t="shared" si="32" ref="B57:L57">B$3*($A15)^B$6</f>
        <v>0.013361887613714716</v>
      </c>
      <c r="C57">
        <f t="shared" si="32"/>
        <v>0.0069919772126501014</v>
      </c>
      <c r="D57">
        <f t="shared" si="32"/>
        <v>0.0006778691897856134</v>
      </c>
      <c r="E57">
        <f t="shared" si="32"/>
        <v>7.425384166954218E-05</v>
      </c>
      <c r="F57">
        <f t="shared" si="32"/>
        <v>6.207968267032531E-05</v>
      </c>
      <c r="G57">
        <f t="shared" si="32"/>
        <v>3.5515712426984406E-06</v>
      </c>
      <c r="H57">
        <f t="shared" si="32"/>
        <v>3.504101440496951E-07</v>
      </c>
      <c r="I57">
        <f t="shared" si="32"/>
        <v>1.4765260186484392E-07</v>
      </c>
      <c r="J57">
        <f t="shared" si="32"/>
        <v>6.495518224054123E-09</v>
      </c>
      <c r="K57">
        <f t="shared" si="32"/>
        <v>3.083126161647809E-09</v>
      </c>
      <c r="L57">
        <f t="shared" si="32"/>
        <v>7.758701952418556E-10</v>
      </c>
    </row>
    <row r="58" spans="1:12" ht="12.75">
      <c r="A58">
        <f t="shared" si="26"/>
        <v>0.49999999999999994</v>
      </c>
      <c r="B58">
        <f aca="true" t="shared" si="33" ref="B58:L58">B$3*($A16)^B$6</f>
        <v>0.04082227598953638</v>
      </c>
      <c r="C58">
        <f t="shared" si="33"/>
        <v>0.022899676540574797</v>
      </c>
      <c r="D58">
        <f t="shared" si="33"/>
        <v>0.00247721116584035</v>
      </c>
      <c r="E58">
        <f t="shared" si="33"/>
        <v>0.0002952174699784429</v>
      </c>
      <c r="F58">
        <f t="shared" si="33"/>
        <v>0.00025154110415081355</v>
      </c>
      <c r="G58">
        <f t="shared" si="33"/>
        <v>2.072053300533845E-05</v>
      </c>
      <c r="H58">
        <f t="shared" si="33"/>
        <v>2.3345947265624957E-06</v>
      </c>
      <c r="I58">
        <f t="shared" si="33"/>
        <v>1.157024272536518E-06</v>
      </c>
      <c r="J58">
        <f t="shared" si="33"/>
        <v>7.564205789965264E-08</v>
      </c>
      <c r="K58">
        <f t="shared" si="33"/>
        <v>3.59038339339365E-08</v>
      </c>
      <c r="L58">
        <f t="shared" si="33"/>
        <v>1.1154589183358912E-08</v>
      </c>
    </row>
    <row r="59" spans="1:12" ht="12.75">
      <c r="A59">
        <f t="shared" si="26"/>
        <v>0.5499999999999999</v>
      </c>
      <c r="B59">
        <f aca="true" t="shared" si="34" ref="B59:L59">B$3*($A17)^B$6</f>
        <v>0.1121139560183722</v>
      </c>
      <c r="C59">
        <f t="shared" si="34"/>
        <v>0.06697473174963735</v>
      </c>
      <c r="D59">
        <f t="shared" si="34"/>
        <v>0.008000056539631798</v>
      </c>
      <c r="E59">
        <f t="shared" si="34"/>
        <v>0.00102893094686963</v>
      </c>
      <c r="F59">
        <f t="shared" si="34"/>
        <v>0.000891874653723581</v>
      </c>
      <c r="G59">
        <f t="shared" si="34"/>
        <v>0.00010216790130440386</v>
      </c>
      <c r="H59">
        <f t="shared" si="34"/>
        <v>1.2980153640202482E-05</v>
      </c>
      <c r="I59">
        <f t="shared" si="34"/>
        <v>7.449987393363807E-06</v>
      </c>
      <c r="J59">
        <f t="shared" si="34"/>
        <v>6.969680980645241E-07</v>
      </c>
      <c r="K59">
        <f t="shared" si="34"/>
        <v>3.308189589891519E-07</v>
      </c>
      <c r="L59">
        <f t="shared" si="34"/>
        <v>1.2436223390349474E-07</v>
      </c>
    </row>
    <row r="60" spans="1:12" ht="12.75">
      <c r="A60">
        <f t="shared" si="26"/>
        <v>0.6</v>
      </c>
      <c r="B60">
        <f aca="true" t="shared" si="35" ref="B60:L60">B$3*($A18)^B$6</f>
        <v>0.2819800756077561</v>
      </c>
      <c r="C60">
        <f t="shared" si="35"/>
        <v>0.1784062967299738</v>
      </c>
      <c r="D60">
        <f t="shared" si="35"/>
        <v>0.02332879760390452</v>
      </c>
      <c r="E60">
        <f t="shared" si="35"/>
        <v>0.0032167430938212</v>
      </c>
      <c r="F60">
        <f t="shared" si="35"/>
        <v>0.0028322782055071913</v>
      </c>
      <c r="G60">
        <f t="shared" si="35"/>
        <v>0.00043842466786326017</v>
      </c>
      <c r="H60">
        <f t="shared" si="35"/>
        <v>6.215469348107058E-05</v>
      </c>
      <c r="I60">
        <f t="shared" si="35"/>
        <v>4.0789090118713265E-05</v>
      </c>
      <c r="J60">
        <f t="shared" si="35"/>
        <v>5.292810785837068E-06</v>
      </c>
      <c r="K60">
        <f t="shared" si="35"/>
        <v>2.5122558107890223E-06</v>
      </c>
      <c r="L60">
        <f t="shared" si="35"/>
        <v>1.1239295899141574E-06</v>
      </c>
    </row>
    <row r="61" spans="1:12" ht="12.75">
      <c r="A61">
        <f t="shared" si="26"/>
        <v>0.65</v>
      </c>
      <c r="B61">
        <f aca="true" t="shared" si="36" ref="B61:L61">B$3*($A19)^B$6</f>
        <v>0.6587137803204893</v>
      </c>
      <c r="C61">
        <f t="shared" si="36"/>
        <v>0.43937110756499886</v>
      </c>
      <c r="D61">
        <f t="shared" si="36"/>
        <v>0.0624404842127478</v>
      </c>
      <c r="E61">
        <f t="shared" si="36"/>
        <v>0.009179097210017207</v>
      </c>
      <c r="F61">
        <f t="shared" si="36"/>
        <v>0.008199298200634192</v>
      </c>
      <c r="G61">
        <f t="shared" si="36"/>
        <v>0.0016742204424686636</v>
      </c>
      <c r="H61">
        <f t="shared" si="36"/>
        <v>0.0002625378000434799</v>
      </c>
      <c r="I61">
        <f t="shared" si="36"/>
        <v>0.0001948927007475109</v>
      </c>
      <c r="J61">
        <f t="shared" si="36"/>
        <v>3.4169879274298225E-05</v>
      </c>
      <c r="K61">
        <f t="shared" si="36"/>
        <v>1.6218882789183025E-05</v>
      </c>
      <c r="L61">
        <f t="shared" si="36"/>
        <v>8.515700788728333E-06</v>
      </c>
    </row>
    <row r="62" spans="1:12" ht="12.75">
      <c r="A62">
        <f t="shared" si="26"/>
        <v>0.7000000000000001</v>
      </c>
      <c r="B62">
        <f aca="true" t="shared" si="37" ref="B62:L62">B$3*($A20)^B$6</f>
        <v>1.444955234869714</v>
      </c>
      <c r="C62">
        <f t="shared" si="37"/>
        <v>1.012117722790013</v>
      </c>
      <c r="D62">
        <f t="shared" si="37"/>
        <v>0.15535951891507352</v>
      </c>
      <c r="E62">
        <f t="shared" si="37"/>
        <v>0.024233677352257777</v>
      </c>
      <c r="F62">
        <f t="shared" si="37"/>
        <v>0.021937608246350618</v>
      </c>
      <c r="G62">
        <f t="shared" si="37"/>
        <v>0.0057887426164566266</v>
      </c>
      <c r="H62">
        <f t="shared" si="37"/>
        <v>0.0009965891219211966</v>
      </c>
      <c r="I62">
        <f t="shared" si="37"/>
        <v>0.0008292477217207992</v>
      </c>
      <c r="J62">
        <f t="shared" si="37"/>
        <v>0.00019210849378125227</v>
      </c>
      <c r="K62">
        <f t="shared" si="37"/>
        <v>9.118513760123955E-05</v>
      </c>
      <c r="L62">
        <f t="shared" si="37"/>
        <v>5.552555175096839E-05</v>
      </c>
    </row>
    <row r="63" spans="1:12" ht="12.75">
      <c r="A63">
        <f t="shared" si="26"/>
        <v>0.7500000000000001</v>
      </c>
      <c r="B63">
        <f aca="true" t="shared" si="38" ref="B63:L63">B$3*($A21)^B$6</f>
        <v>3.0023724101082556</v>
      </c>
      <c r="C63">
        <f t="shared" si="38"/>
        <v>2.2009841998836728</v>
      </c>
      <c r="D63">
        <f t="shared" si="38"/>
        <v>0.3629823560809935</v>
      </c>
      <c r="E63">
        <f t="shared" si="38"/>
        <v>0.059832554852498915</v>
      </c>
      <c r="F63">
        <f t="shared" si="38"/>
        <v>0.054840434014969915</v>
      </c>
      <c r="G63">
        <f t="shared" si="38"/>
        <v>0.018372514525009223</v>
      </c>
      <c r="H63">
        <f t="shared" si="38"/>
        <v>0.0034502785895601964</v>
      </c>
      <c r="I63">
        <f t="shared" si="38"/>
        <v>0.003192755574242291</v>
      </c>
      <c r="J63">
        <f t="shared" si="38"/>
        <v>0.0009587153295200585</v>
      </c>
      <c r="K63">
        <f t="shared" si="38"/>
        <v>0.0004550584282975393</v>
      </c>
      <c r="L63">
        <f t="shared" si="38"/>
        <v>0.0003180990955089596</v>
      </c>
    </row>
    <row r="64" spans="1:12" ht="12.75">
      <c r="A64">
        <f>A63+0.05</f>
        <v>0.8000000000000002</v>
      </c>
      <c r="B64">
        <f aca="true" t="shared" si="39" ref="B64:L64">B$3*($A22)^B$6</f>
        <v>5.950713352666099</v>
      </c>
      <c r="C64">
        <f t="shared" si="39"/>
        <v>4.552189708987877</v>
      </c>
      <c r="D64">
        <f t="shared" si="39"/>
        <v>0.8028581411349657</v>
      </c>
      <c r="E64">
        <f t="shared" si="39"/>
        <v>0.13935219914541822</v>
      </c>
      <c r="F64">
        <f t="shared" si="39"/>
        <v>0.12921779700439</v>
      </c>
      <c r="G64">
        <f t="shared" si="39"/>
        <v>0.05412145111439946</v>
      </c>
      <c r="H64">
        <f t="shared" si="39"/>
        <v>0.011024811887803012</v>
      </c>
      <c r="I64">
        <f t="shared" si="39"/>
        <v>0.01126800240361126</v>
      </c>
      <c r="J64">
        <f t="shared" si="39"/>
        <v>0.00431279615395932</v>
      </c>
      <c r="K64">
        <f t="shared" si="39"/>
        <v>0.0020470875753816125</v>
      </c>
      <c r="L64">
        <f t="shared" si="39"/>
        <v>0.0016281302347112786</v>
      </c>
    </row>
    <row r="65" spans="1:12" ht="12.75">
      <c r="A65">
        <f t="shared" si="26"/>
        <v>0.8500000000000002</v>
      </c>
      <c r="B65">
        <f aca="true" t="shared" si="40" ref="B65:L65">B$3*($A23)^B$6</f>
        <v>11.315031860191135</v>
      </c>
      <c r="C65">
        <f t="shared" si="40"/>
        <v>9.009157982338094</v>
      </c>
      <c r="D65">
        <f t="shared" si="40"/>
        <v>1.6923288643963872</v>
      </c>
      <c r="E65">
        <f t="shared" si="40"/>
        <v>0.3083350699353826</v>
      </c>
      <c r="F65">
        <f t="shared" si="40"/>
        <v>0.2890484460042956</v>
      </c>
      <c r="G65">
        <f t="shared" si="40"/>
        <v>0.14931927296396083</v>
      </c>
      <c r="H65">
        <f t="shared" si="40"/>
        <v>0.03283160280100055</v>
      </c>
      <c r="I65">
        <f t="shared" si="40"/>
        <v>0.03683955653133909</v>
      </c>
      <c r="J65">
        <f t="shared" si="40"/>
        <v>0.01771018931931147</v>
      </c>
      <c r="K65">
        <f t="shared" si="40"/>
        <v>0.00840621889349807</v>
      </c>
      <c r="L65">
        <f t="shared" si="40"/>
        <v>0.007547641973501961</v>
      </c>
    </row>
    <row r="66" spans="1:12" ht="12.75">
      <c r="A66">
        <f t="shared" si="26"/>
        <v>0.9000000000000002</v>
      </c>
      <c r="B66">
        <f aca="true" t="shared" si="41" ref="B66:L66">B$3*($A24)^B$6</f>
        <v>20.73890244194056</v>
      </c>
      <c r="C66">
        <f t="shared" si="41"/>
        <v>17.1473793337945</v>
      </c>
      <c r="D66">
        <f t="shared" si="41"/>
        <v>3.418336731067215</v>
      </c>
      <c r="E66">
        <f t="shared" si="41"/>
        <v>0.6519463689649136</v>
      </c>
      <c r="F66">
        <f t="shared" si="41"/>
        <v>0.6174870169450681</v>
      </c>
      <c r="G66">
        <f t="shared" si="41"/>
        <v>0.3887430683547002</v>
      </c>
      <c r="H66">
        <f t="shared" si="41"/>
        <v>0.09185791680176385</v>
      </c>
      <c r="I66">
        <f t="shared" si="41"/>
        <v>0.11255562907016091</v>
      </c>
      <c r="J66">
        <f t="shared" si="41"/>
        <v>0.06708303525219678</v>
      </c>
      <c r="K66">
        <f t="shared" si="41"/>
        <v>0.031841256363945934</v>
      </c>
      <c r="L66">
        <f t="shared" si="41"/>
        <v>0.032051470483630266</v>
      </c>
    </row>
    <row r="67" spans="1:12" ht="12.75">
      <c r="A67">
        <f t="shared" si="26"/>
        <v>0.9500000000000003</v>
      </c>
      <c r="B67">
        <f aca="true" t="shared" si="42" ref="B67:L67">B$3*($A25)^B$6</f>
        <v>36.7862387047434</v>
      </c>
      <c r="C67">
        <f t="shared" si="42"/>
        <v>31.520630403910413</v>
      </c>
      <c r="D67">
        <f t="shared" si="42"/>
        <v>6.647101655970701</v>
      </c>
      <c r="E67">
        <f t="shared" si="42"/>
        <v>1.323775156889466</v>
      </c>
      <c r="F67">
        <f t="shared" si="42"/>
        <v>1.2660672755792397</v>
      </c>
      <c r="G67">
        <f t="shared" si="42"/>
        <v>0.9610283574427799</v>
      </c>
      <c r="H67">
        <f t="shared" si="42"/>
        <v>0.24309516289643113</v>
      </c>
      <c r="I67">
        <f t="shared" si="42"/>
        <v>0.3237336415395707</v>
      </c>
      <c r="J67">
        <f t="shared" si="42"/>
        <v>0.23644070076579626</v>
      </c>
      <c r="K67">
        <f t="shared" si="42"/>
        <v>0.11222761372754383</v>
      </c>
      <c r="L67">
        <f t="shared" si="42"/>
        <v>0.12586926153209588</v>
      </c>
    </row>
    <row r="68" spans="1:12" ht="12.75">
      <c r="A68">
        <f t="shared" si="26"/>
        <v>1.0000000000000002</v>
      </c>
      <c r="B68">
        <f aca="true" t="shared" si="43" ref="B68:L68">B$3*($A26)^B$6</f>
        <v>63.360000000000156</v>
      </c>
      <c r="C68">
        <f t="shared" si="43"/>
        <v>56.16000000000013</v>
      </c>
      <c r="D68">
        <f t="shared" si="43"/>
        <v>12.492000000000033</v>
      </c>
      <c r="E68">
        <f t="shared" si="43"/>
        <v>2.5920000000000076</v>
      </c>
      <c r="F68">
        <f t="shared" si="43"/>
        <v>2.502000000000007</v>
      </c>
      <c r="G68">
        <f t="shared" si="43"/>
        <v>2.2680000000000087</v>
      </c>
      <c r="H68">
        <f t="shared" si="43"/>
        <v>0.6120000000000025</v>
      </c>
      <c r="I68">
        <f t="shared" si="43"/>
        <v>0.8820000000000039</v>
      </c>
      <c r="J68">
        <f t="shared" si="43"/>
        <v>0.781200000000004</v>
      </c>
      <c r="K68">
        <f t="shared" si="43"/>
        <v>0.37080000000000185</v>
      </c>
      <c r="L68">
        <f t="shared" si="43"/>
        <v>0.46080000000000254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Utah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Tarboton</dc:creator>
  <cp:keywords/>
  <dc:description/>
  <cp:lastModifiedBy>David Tarboton</cp:lastModifiedBy>
  <dcterms:created xsi:type="dcterms:W3CDTF">2002-11-07T04:12:07Z</dcterms:created>
  <dcterms:modified xsi:type="dcterms:W3CDTF">2003-06-29T01:03:26Z</dcterms:modified>
  <cp:category/>
  <cp:version/>
  <cp:contentType/>
  <cp:contentStatus/>
</cp:coreProperties>
</file>