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120" yWindow="45" windowWidth="15180" windowHeight="8580"/>
  </bookViews>
  <sheets>
    <sheet name="SCS Unit Hydrograph" sheetId="2" r:id="rId1"/>
  </sheets>
  <definedNames>
    <definedName name="anscount" hidden="1">4</definedName>
  </definedNames>
  <calcPr calcId="145621"/>
</workbook>
</file>

<file path=xl/calcChain.xml><?xml version="1.0" encoding="utf-8"?>
<calcChain xmlns="http://schemas.openxmlformats.org/spreadsheetml/2006/main">
  <c r="E49" i="2" l="1"/>
  <c r="E50" i="2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48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24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I20" i="2"/>
  <c r="H56" i="2" l="1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B28" i="2"/>
  <c r="B27" i="2"/>
  <c r="B26" i="2"/>
  <c r="B25" i="2"/>
  <c r="V20" i="2"/>
  <c r="W20" i="2" s="1"/>
  <c r="X20" i="2" s="1"/>
  <c r="Y20" i="2" s="1"/>
  <c r="Z20" i="2" s="1"/>
  <c r="AA20" i="2" s="1"/>
  <c r="AB20" i="2" s="1"/>
  <c r="P20" i="2"/>
  <c r="Q20" i="2" s="1"/>
  <c r="R20" i="2" s="1"/>
  <c r="S20" i="2" s="1"/>
  <c r="T20" i="2" s="1"/>
  <c r="F22" i="2"/>
  <c r="E22" i="2"/>
  <c r="AB41" i="2" l="1"/>
  <c r="W36" i="2"/>
  <c r="P29" i="2"/>
  <c r="V35" i="2"/>
  <c r="U20" i="2"/>
  <c r="U34" i="2" s="1"/>
  <c r="T33" i="2"/>
  <c r="AA40" i="2"/>
  <c r="S32" i="2"/>
  <c r="Z39" i="2"/>
  <c r="R31" i="2"/>
  <c r="Y38" i="2"/>
  <c r="Q30" i="2"/>
  <c r="X37" i="2"/>
  <c r="H22" i="2"/>
  <c r="J20" i="2"/>
  <c r="J23" i="2" l="1"/>
  <c r="K20" i="2"/>
  <c r="H23" i="2"/>
  <c r="L20" i="2" l="1"/>
  <c r="H24" i="2"/>
  <c r="M20" i="2" l="1"/>
  <c r="H30" i="2"/>
  <c r="H32" i="2"/>
  <c r="H34" i="2"/>
  <c r="H36" i="2"/>
  <c r="H38" i="2"/>
  <c r="H40" i="2"/>
  <c r="H42" i="2"/>
  <c r="H44" i="2"/>
  <c r="H46" i="2"/>
  <c r="H48" i="2"/>
  <c r="H50" i="2"/>
  <c r="H52" i="2"/>
  <c r="H54" i="2"/>
  <c r="H29" i="2"/>
  <c r="H31" i="2"/>
  <c r="H33" i="2"/>
  <c r="H35" i="2"/>
  <c r="H37" i="2"/>
  <c r="H39" i="2"/>
  <c r="H41" i="2"/>
  <c r="H43" i="2"/>
  <c r="H45" i="2"/>
  <c r="H47" i="2"/>
  <c r="H49" i="2"/>
  <c r="H51" i="2"/>
  <c r="H53" i="2"/>
  <c r="H55" i="2"/>
  <c r="L25" i="2"/>
  <c r="H25" i="2" s="1"/>
  <c r="N20" i="2" l="1"/>
  <c r="M26" i="2"/>
  <c r="H26" i="2" s="1"/>
  <c r="O20" i="2" l="1"/>
  <c r="O28" i="2" s="1"/>
  <c r="H28" i="2" s="1"/>
  <c r="N27" i="2"/>
  <c r="H27" i="2" s="1"/>
</calcChain>
</file>

<file path=xl/sharedStrings.xml><?xml version="1.0" encoding="utf-8"?>
<sst xmlns="http://schemas.openxmlformats.org/spreadsheetml/2006/main" count="16" uniqueCount="14">
  <si>
    <t>t/tp</t>
  </si>
  <si>
    <t>q/qp</t>
  </si>
  <si>
    <t>SCS Curvilinear Dimensionless unit hydrograph example</t>
  </si>
  <si>
    <t>0.15 hr Unit Hydrograph for 3 mi^2 Watershed</t>
  </si>
  <si>
    <t>tp</t>
  </si>
  <si>
    <t>qp</t>
  </si>
  <si>
    <t>t</t>
  </si>
  <si>
    <t>q</t>
  </si>
  <si>
    <t>Parse Rainfall into 0.15 hr chunks</t>
  </si>
  <si>
    <t>Pe (in)</t>
  </si>
  <si>
    <t>Pe</t>
  </si>
  <si>
    <t>q*P1</t>
  </si>
  <si>
    <t>q*P2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</si>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</sst>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1400"/>
              <a:t>SCS Dimensionless</a:t>
            </a:r>
            <a:r>
              <a:rPr lang="en-US" sz="1400" baseline="0"/>
              <a:t> Unit Hydrograph</a:t>
            </a:r>
            <a:endParaRPr lang="en-US" sz="1400"/>
          </a:p>
        </c:rich>
      </c:tx>
      <c:layout>
        <c:manualLayout>
          <c:xMode val="edge"/>
          <c:yMode val="edge"/>
          <c:x val="0.15408742075408746"/>
          <c:y val="5.7045912739168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78753448860772"/>
          <c:y val="0.17819172076509618"/>
          <c:w val="0.70417870288403295"/>
          <c:h val="0.60106461034196612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Hydrograph'!$A$4:$A$29</c:f>
              <c:numCache>
                <c:formatCode>General</c:formatCode>
                <c:ptCount val="2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</c:numCache>
            </c:numRef>
          </c:xVal>
          <c:yVal>
            <c:numRef>
              <c:f>'SCS Unit Hydrograph'!$B$4:$B$29</c:f>
              <c:numCache>
                <c:formatCode>General</c:formatCode>
                <c:ptCount val="26"/>
                <c:pt idx="0">
                  <c:v>0</c:v>
                </c:pt>
                <c:pt idx="1">
                  <c:v>0.1</c:v>
                </c:pt>
                <c:pt idx="2">
                  <c:v>0.31</c:v>
                </c:pt>
                <c:pt idx="3">
                  <c:v>0.66</c:v>
                </c:pt>
                <c:pt idx="4">
                  <c:v>0.93</c:v>
                </c:pt>
                <c:pt idx="5">
                  <c:v>1</c:v>
                </c:pt>
                <c:pt idx="6">
                  <c:v>0.93</c:v>
                </c:pt>
                <c:pt idx="7">
                  <c:v>0.78</c:v>
                </c:pt>
                <c:pt idx="8">
                  <c:v>0.56000000000000005</c:v>
                </c:pt>
                <c:pt idx="9">
                  <c:v>0.39</c:v>
                </c:pt>
                <c:pt idx="10">
                  <c:v>0.28000000000000003</c:v>
                </c:pt>
                <c:pt idx="11">
                  <c:v>0.20699999999999999</c:v>
                </c:pt>
                <c:pt idx="12">
                  <c:v>0.14699999999999999</c:v>
                </c:pt>
                <c:pt idx="13">
                  <c:v>0.107</c:v>
                </c:pt>
                <c:pt idx="14">
                  <c:v>7.6999999999999999E-2</c:v>
                </c:pt>
                <c:pt idx="15">
                  <c:v>5.5E-2</c:v>
                </c:pt>
                <c:pt idx="16">
                  <c:v>0.04</c:v>
                </c:pt>
                <c:pt idx="17">
                  <c:v>2.9000000000000001E-2</c:v>
                </c:pt>
                <c:pt idx="18">
                  <c:v>2.1000000000000001E-2</c:v>
                </c:pt>
                <c:pt idx="19">
                  <c:v>1.4999999999999999E-2</c:v>
                </c:pt>
                <c:pt idx="20">
                  <c:v>1.0999999999999999E-2</c:v>
                </c:pt>
                <c:pt idx="21">
                  <c:v>8.8000000000000005E-3</c:v>
                </c:pt>
                <c:pt idx="22">
                  <c:v>6.5999999999999991E-3</c:v>
                </c:pt>
                <c:pt idx="23">
                  <c:v>4.4000000000000003E-3</c:v>
                </c:pt>
                <c:pt idx="24">
                  <c:v>2.2000000000000001E-3</c:v>
                </c:pt>
                <c:pt idx="2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19168"/>
        <c:axId val="86121088"/>
      </c:scatterChart>
      <c:valAx>
        <c:axId val="86119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t/tp</a:t>
                </a:r>
              </a:p>
            </c:rich>
          </c:tx>
          <c:layout>
            <c:manualLayout>
              <c:xMode val="edge"/>
              <c:yMode val="edge"/>
              <c:x val="0.38554292471237445"/>
              <c:y val="0.86170324668494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6121088"/>
        <c:crosses val="autoZero"/>
        <c:crossBetween val="midCat"/>
      </c:valAx>
      <c:valAx>
        <c:axId val="8612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q/qp</a:t>
                </a:r>
              </a:p>
            </c:rich>
          </c:tx>
          <c:layout>
            <c:manualLayout>
              <c:xMode val="edge"/>
              <c:yMode val="edge"/>
              <c:x val="4.8192865589046792E-2"/>
              <c:y val="0.3936175324363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61191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 sz="1400"/>
              <a:t>3 mi^2 Watershed Direct Runoff Hydrograph</a:t>
            </a:r>
          </a:p>
        </c:rich>
      </c:tx>
      <c:layout>
        <c:manualLayout>
          <c:xMode val="edge"/>
          <c:yMode val="edge"/>
          <c:x val="0.16107115265562566"/>
          <c:y val="6.95068723886149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0848797409096"/>
          <c:y val="0.17819172076509618"/>
          <c:w val="0.76395778013128468"/>
          <c:h val="0.6758309416930360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Hydrograph'!$E$22:$E$77</c:f>
              <c:numCache>
                <c:formatCode>0.00</c:formatCode>
                <c:ptCount val="56"/>
                <c:pt idx="0" formatCode="General">
                  <c:v>0</c:v>
                </c:pt>
                <c:pt idx="1">
                  <c:v>0.14599999999999999</c:v>
                </c:pt>
                <c:pt idx="2">
                  <c:v>0.29199999999999998</c:v>
                </c:pt>
                <c:pt idx="3">
                  <c:v>0.438</c:v>
                </c:pt>
                <c:pt idx="4">
                  <c:v>0.58399999999999996</c:v>
                </c:pt>
                <c:pt idx="5">
                  <c:v>0.73</c:v>
                </c:pt>
                <c:pt idx="6">
                  <c:v>0.876</c:v>
                </c:pt>
                <c:pt idx="7">
                  <c:v>1.022</c:v>
                </c:pt>
                <c:pt idx="8">
                  <c:v>1.1679999999999999</c:v>
                </c:pt>
                <c:pt idx="9">
                  <c:v>1.3140000000000001</c:v>
                </c:pt>
                <c:pt idx="10">
                  <c:v>1.46</c:v>
                </c:pt>
                <c:pt idx="11">
                  <c:v>1.6060000000000001</c:v>
                </c:pt>
                <c:pt idx="12">
                  <c:v>1.752</c:v>
                </c:pt>
                <c:pt idx="13">
                  <c:v>1.8979999999999999</c:v>
                </c:pt>
                <c:pt idx="14">
                  <c:v>2.044</c:v>
                </c:pt>
                <c:pt idx="15">
                  <c:v>2.19</c:v>
                </c:pt>
                <c:pt idx="16">
                  <c:v>2.3359999999999999</c:v>
                </c:pt>
                <c:pt idx="17">
                  <c:v>2.4819999999999998</c:v>
                </c:pt>
                <c:pt idx="18">
                  <c:v>2.6280000000000001</c:v>
                </c:pt>
                <c:pt idx="19">
                  <c:v>2.774</c:v>
                </c:pt>
                <c:pt idx="20">
                  <c:v>2.92</c:v>
                </c:pt>
                <c:pt idx="21">
                  <c:v>3.0659999999999998</c:v>
                </c:pt>
                <c:pt idx="22">
                  <c:v>3.2120000000000002</c:v>
                </c:pt>
                <c:pt idx="23">
                  <c:v>3.3579999999999997</c:v>
                </c:pt>
                <c:pt idx="24">
                  <c:v>3.504</c:v>
                </c:pt>
                <c:pt idx="25">
                  <c:v>3.65</c:v>
                </c:pt>
                <c:pt idx="26">
                  <c:v>3.7959999999999998</c:v>
                </c:pt>
                <c:pt idx="27">
                  <c:v>3.9419999999999997</c:v>
                </c:pt>
                <c:pt idx="28">
                  <c:v>4.0879999999999992</c:v>
                </c:pt>
                <c:pt idx="29">
                  <c:v>4.2339999999999982</c:v>
                </c:pt>
                <c:pt idx="30">
                  <c:v>4.3799999999999972</c:v>
                </c:pt>
                <c:pt idx="31">
                  <c:v>4.5259999999999962</c:v>
                </c:pt>
                <c:pt idx="32">
                  <c:v>4.6719999999999953</c:v>
                </c:pt>
                <c:pt idx="33">
                  <c:v>4.8179999999999943</c:v>
                </c:pt>
                <c:pt idx="34">
                  <c:v>4.9639999999999933</c:v>
                </c:pt>
                <c:pt idx="35">
                  <c:v>5.1099999999999923</c:v>
                </c:pt>
                <c:pt idx="36">
                  <c:v>5.2559999999999913</c:v>
                </c:pt>
                <c:pt idx="37">
                  <c:v>5.4019999999999904</c:v>
                </c:pt>
                <c:pt idx="38">
                  <c:v>5.5479999999999894</c:v>
                </c:pt>
                <c:pt idx="39">
                  <c:v>5.6939999999999884</c:v>
                </c:pt>
                <c:pt idx="40">
                  <c:v>5.8399999999999874</c:v>
                </c:pt>
                <c:pt idx="41">
                  <c:v>5.9859999999999864</c:v>
                </c:pt>
                <c:pt idx="42">
                  <c:v>6.1319999999999855</c:v>
                </c:pt>
                <c:pt idx="43">
                  <c:v>6.2779999999999845</c:v>
                </c:pt>
                <c:pt idx="44">
                  <c:v>6.4239999999999835</c:v>
                </c:pt>
                <c:pt idx="45">
                  <c:v>6.5699999999999825</c:v>
                </c:pt>
                <c:pt idx="46">
                  <c:v>6.7159999999999815</c:v>
                </c:pt>
                <c:pt idx="47">
                  <c:v>6.8619999999999806</c:v>
                </c:pt>
                <c:pt idx="48">
                  <c:v>7.0079999999999796</c:v>
                </c:pt>
                <c:pt idx="49">
                  <c:v>7.1539999999999786</c:v>
                </c:pt>
                <c:pt idx="50">
                  <c:v>7.2999999999999776</c:v>
                </c:pt>
                <c:pt idx="51">
                  <c:v>7.4459999999999766</c:v>
                </c:pt>
                <c:pt idx="52">
                  <c:v>7.5919999999999757</c:v>
                </c:pt>
                <c:pt idx="53">
                  <c:v>7.7379999999999747</c:v>
                </c:pt>
                <c:pt idx="54">
                  <c:v>7.8839999999999737</c:v>
                </c:pt>
                <c:pt idx="55">
                  <c:v>8.0299999999999727</c:v>
                </c:pt>
              </c:numCache>
            </c:numRef>
          </c:xVal>
          <c:yVal>
            <c:numRef>
              <c:f>'SCS Unit Hydrograph'!$H$22:$H$77</c:f>
              <c:numCache>
                <c:formatCode>General</c:formatCode>
                <c:ptCount val="56"/>
                <c:pt idx="0">
                  <c:v>0</c:v>
                </c:pt>
                <c:pt idx="1">
                  <c:v>24.152142857142859</c:v>
                </c:pt>
                <c:pt idx="2">
                  <c:v>99.023785714285722</c:v>
                </c:pt>
                <c:pt idx="3">
                  <c:v>258.42792857142859</c:v>
                </c:pt>
                <c:pt idx="4">
                  <c:v>483.0428571428572</c:v>
                </c:pt>
                <c:pt idx="5">
                  <c:v>724.5642857142858</c:v>
                </c:pt>
                <c:pt idx="6">
                  <c:v>949.17921428571447</c:v>
                </c:pt>
                <c:pt idx="7">
                  <c:v>1137.5659285714289</c:v>
                </c:pt>
                <c:pt idx="8">
                  <c:v>1335.187285714286</c:v>
                </c:pt>
                <c:pt idx="9">
                  <c:v>1622.7256500000003</c:v>
                </c:pt>
                <c:pt idx="10">
                  <c:v>2101.9894071428575</c:v>
                </c:pt>
                <c:pt idx="11">
                  <c:v>2732.0193642857143</c:v>
                </c:pt>
                <c:pt idx="12">
                  <c:v>3391.2165857142859</c:v>
                </c:pt>
                <c:pt idx="13">
                  <c:v>3997.0944</c:v>
                </c:pt>
                <c:pt idx="14">
                  <c:v>4442.3604642857144</c:v>
                </c:pt>
                <c:pt idx="15">
                  <c:v>4619.495121428572</c:v>
                </c:pt>
                <c:pt idx="16">
                  <c:v>4477.6368000000002</c:v>
                </c:pt>
                <c:pt idx="17">
                  <c:v>4103.0228571428579</c:v>
                </c:pt>
                <c:pt idx="18">
                  <c:v>3639.0786621428574</c:v>
                </c:pt>
                <c:pt idx="19">
                  <c:v>3178.1321742857144</c:v>
                </c:pt>
                <c:pt idx="20">
                  <c:v>2780.9899650000002</c:v>
                </c:pt>
                <c:pt idx="21">
                  <c:v>2469.4827300000002</c:v>
                </c:pt>
                <c:pt idx="22">
                  <c:v>2189.3136107142859</c:v>
                </c:pt>
                <c:pt idx="23">
                  <c:v>1871.5680192857142</c:v>
                </c:pt>
                <c:pt idx="24">
                  <c:v>1517.9778064285715</c:v>
                </c:pt>
                <c:pt idx="25">
                  <c:v>1176.0573407142858</c:v>
                </c:pt>
                <c:pt idx="26">
                  <c:v>873.01614214285723</c:v>
                </c:pt>
                <c:pt idx="27">
                  <c:v>625.48793357142858</c:v>
                </c:pt>
                <c:pt idx="28">
                  <c:v>448.50699771428577</c:v>
                </c:pt>
                <c:pt idx="29">
                  <c:v>324.53177528571428</c:v>
                </c:pt>
                <c:pt idx="30">
                  <c:v>235.14412628571426</c:v>
                </c:pt>
                <c:pt idx="31">
                  <c:v>168.66719999999998</c:v>
                </c:pt>
                <c:pt idx="32">
                  <c:v>120.4325292857143</c:v>
                </c:pt>
                <c:pt idx="33">
                  <c:v>85.274112857142867</c:v>
                </c:pt>
                <c:pt idx="34">
                  <c:v>59.444390571428571</c:v>
                </c:pt>
                <c:pt idx="35">
                  <c:v>40.806608142857144</c:v>
                </c:pt>
                <c:pt idx="36">
                  <c:v>27.491105571428569</c:v>
                </c:pt>
                <c:pt idx="37">
                  <c:v>18.429505714285714</c:v>
                </c:pt>
                <c:pt idx="38">
                  <c:v>12.820525714285713</c:v>
                </c:pt>
                <c:pt idx="39">
                  <c:v>8.8141114285714277</c:v>
                </c:pt>
                <c:pt idx="40">
                  <c:v>5.8760742857142851</c:v>
                </c:pt>
                <c:pt idx="41">
                  <c:v>3.5256445714285709</c:v>
                </c:pt>
                <c:pt idx="42">
                  <c:v>1.7628222857142857</c:v>
                </c:pt>
                <c:pt idx="43">
                  <c:v>0.58760742857142856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62048"/>
        <c:axId val="86172416"/>
      </c:scatterChart>
      <c:valAx>
        <c:axId val="8616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t  (hr)</a:t>
                </a:r>
              </a:p>
            </c:rich>
          </c:tx>
          <c:layout>
            <c:manualLayout>
              <c:xMode val="edge"/>
              <c:yMode val="edge"/>
              <c:x val="0.47131289875315291"/>
              <c:y val="0.899086352523691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6172416"/>
        <c:crosses val="autoZero"/>
        <c:crossBetween val="midCat"/>
      </c:valAx>
      <c:valAx>
        <c:axId val="8617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 sz="1100"/>
                  <a:t>Q  cfs</a:t>
                </a:r>
              </a:p>
            </c:rich>
          </c:tx>
          <c:layout>
            <c:manualLayout>
              <c:xMode val="edge"/>
              <c:yMode val="edge"/>
              <c:x val="4.8192864780791288E-2"/>
              <c:y val="0.418539504991782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86162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461010</xdr:colOff>
      <xdr:row>2</xdr:row>
      <xdr:rowOff>177164</xdr:rowOff>
    </xdr:from>
    <xdr:to>
      <xdr:col>9</xdr:col>
      <xdr:colOff>276225</xdr:colOff>
      <xdr:row>15</xdr:row>
      <xdr:rowOff>38099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590549</xdr:colOff>
      <xdr:row>0</xdr:row>
      <xdr:rowOff>0</xdr:rowOff>
    </xdr:from>
    <xdr:to>
      <xdr:col>19</xdr:col>
      <xdr:colOff>161924</xdr:colOff>
      <xdr:row>13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workbookViewId="0">
      <selection activeCell="E48" sqref="E48:E77"/>
    </sheetView>
  </sheetViews>
  <sheetFormatPr defaultColWidth="8.85546875" defaultRowHeight="18" x14ac:dyDescent="0.25"/>
  <cols>
    <col min="1" max="1" width="10.7109375" style="1" customWidth="1"/>
    <col min="2" max="2" width="12.5703125" style="1" customWidth="1"/>
    <col min="3" max="3" width="12.140625" style="1" customWidth="1"/>
    <col min="4" max="4" width="5.85546875" style="1" customWidth="1"/>
    <col min="5" max="5" width="10.7109375" style="1" customWidth="1"/>
    <col min="6" max="16384" width="8.85546875" style="1"/>
  </cols>
  <sheetData>
    <row r="1" spans="1:15" x14ac:dyDescent="0.25">
      <c r="A1" s="2" t="s">
        <v>2</v>
      </c>
    </row>
    <row r="3" spans="1:15" x14ac:dyDescent="0.25">
      <c r="A3" s="1" t="s">
        <v>0</v>
      </c>
      <c r="B3" s="1" t="s">
        <v>1</v>
      </c>
      <c r="C3" s="2"/>
      <c r="D3" s="2"/>
    </row>
    <row r="4" spans="1:15" x14ac:dyDescent="0.25">
      <c r="A4" s="1">
        <v>0</v>
      </c>
      <c r="B4" s="1">
        <v>0</v>
      </c>
    </row>
    <row r="5" spans="1:15" x14ac:dyDescent="0.25">
      <c r="A5" s="1">
        <v>0.2</v>
      </c>
      <c r="B5" s="1">
        <v>0.1</v>
      </c>
      <c r="D5" s="2"/>
    </row>
    <row r="6" spans="1:15" x14ac:dyDescent="0.25">
      <c r="A6" s="1">
        <v>0.4</v>
      </c>
      <c r="B6" s="1">
        <v>0.31</v>
      </c>
      <c r="D6" s="2"/>
    </row>
    <row r="7" spans="1:15" x14ac:dyDescent="0.25">
      <c r="A7" s="1">
        <v>0.6</v>
      </c>
      <c r="B7" s="1">
        <v>0.66</v>
      </c>
      <c r="D7" s="2"/>
    </row>
    <row r="8" spans="1:15" x14ac:dyDescent="0.25">
      <c r="A8" s="1">
        <v>0.8</v>
      </c>
      <c r="B8" s="1">
        <v>0.93</v>
      </c>
      <c r="D8" s="2"/>
    </row>
    <row r="9" spans="1:15" x14ac:dyDescent="0.25">
      <c r="A9" s="1">
        <v>1</v>
      </c>
      <c r="B9" s="1">
        <v>1</v>
      </c>
      <c r="D9" s="2"/>
    </row>
    <row r="10" spans="1:15" x14ac:dyDescent="0.25">
      <c r="A10" s="1">
        <v>1.2</v>
      </c>
      <c r="B10" s="1">
        <v>0.93</v>
      </c>
      <c r="D10" s="2"/>
    </row>
    <row r="11" spans="1:15" x14ac:dyDescent="0.25">
      <c r="A11" s="1">
        <v>1.4</v>
      </c>
      <c r="B11" s="1">
        <v>0.78</v>
      </c>
      <c r="D11" s="2"/>
    </row>
    <row r="12" spans="1:15" x14ac:dyDescent="0.25">
      <c r="A12" s="1">
        <v>1.6</v>
      </c>
      <c r="B12" s="1">
        <v>0.56000000000000005</v>
      </c>
      <c r="D12" s="2"/>
    </row>
    <row r="13" spans="1:15" x14ac:dyDescent="0.25">
      <c r="A13" s="1">
        <v>1.8</v>
      </c>
      <c r="B13" s="1">
        <v>0.39</v>
      </c>
      <c r="D13" s="2"/>
    </row>
    <row r="14" spans="1:15" x14ac:dyDescent="0.25">
      <c r="A14" s="1">
        <v>2</v>
      </c>
      <c r="B14" s="1">
        <v>0.28000000000000003</v>
      </c>
      <c r="D14" s="2"/>
    </row>
    <row r="15" spans="1:15" x14ac:dyDescent="0.25">
      <c r="A15" s="1">
        <v>2.2000000000000002</v>
      </c>
      <c r="B15" s="1">
        <v>0.20699999999999999</v>
      </c>
      <c r="D15" s="2"/>
      <c r="L15" s="1" t="s">
        <v>6</v>
      </c>
      <c r="M15" s="1">
        <v>1</v>
      </c>
      <c r="N15" s="1">
        <v>2</v>
      </c>
      <c r="O15" s="1">
        <v>3</v>
      </c>
    </row>
    <row r="16" spans="1:15" x14ac:dyDescent="0.25">
      <c r="A16" s="1">
        <v>2.4</v>
      </c>
      <c r="B16" s="1">
        <v>0.14699999999999999</v>
      </c>
      <c r="D16" s="2"/>
      <c r="L16" s="1" t="s">
        <v>10</v>
      </c>
      <c r="M16" s="1">
        <v>0.85</v>
      </c>
      <c r="N16" s="1">
        <v>2.61</v>
      </c>
      <c r="O16" s="1">
        <v>0.94</v>
      </c>
    </row>
    <row r="17" spans="1:28" x14ac:dyDescent="0.25">
      <c r="A17" s="1">
        <v>2.6</v>
      </c>
      <c r="B17" s="1">
        <v>0.107</v>
      </c>
      <c r="D17" s="2"/>
      <c r="E17" s="1" t="s">
        <v>3</v>
      </c>
    </row>
    <row r="18" spans="1:28" x14ac:dyDescent="0.25">
      <c r="A18" s="1">
        <v>2.8</v>
      </c>
      <c r="B18" s="1">
        <v>7.6999999999999999E-2</v>
      </c>
      <c r="D18" s="2"/>
      <c r="E18" s="1" t="s">
        <v>4</v>
      </c>
      <c r="F18" s="1">
        <v>0.73</v>
      </c>
      <c r="H18" s="1" t="s">
        <v>8</v>
      </c>
    </row>
    <row r="19" spans="1:28" x14ac:dyDescent="0.25">
      <c r="A19" s="1">
        <v>3</v>
      </c>
      <c r="B19" s="1">
        <v>5.5E-2</v>
      </c>
      <c r="D19" s="2"/>
      <c r="E19" s="1" t="s">
        <v>5</v>
      </c>
      <c r="F19" s="1">
        <v>1989</v>
      </c>
      <c r="H19" s="1" t="s">
        <v>6</v>
      </c>
      <c r="I19" s="1">
        <v>0.15</v>
      </c>
      <c r="J19" s="1">
        <v>0.3</v>
      </c>
      <c r="K19" s="1">
        <v>0.45</v>
      </c>
      <c r="L19" s="1">
        <v>0.6</v>
      </c>
      <c r="M19" s="1">
        <v>0.75</v>
      </c>
      <c r="N19" s="1">
        <v>0.9</v>
      </c>
      <c r="O19" s="1">
        <v>1.05</v>
      </c>
      <c r="P19" s="1">
        <v>1.2</v>
      </c>
      <c r="Q19" s="1">
        <v>1.35</v>
      </c>
      <c r="R19" s="1">
        <v>1.5</v>
      </c>
      <c r="S19" s="1">
        <v>1.65</v>
      </c>
      <c r="T19" s="1">
        <v>1.8</v>
      </c>
      <c r="U19" s="1">
        <v>1.95</v>
      </c>
      <c r="V19" s="1">
        <v>2.1</v>
      </c>
      <c r="W19" s="1">
        <v>2.25</v>
      </c>
      <c r="X19" s="1">
        <v>2.4</v>
      </c>
      <c r="Y19" s="1">
        <v>2.5499999999999998</v>
      </c>
      <c r="Z19" s="1">
        <v>2.7</v>
      </c>
      <c r="AA19" s="1">
        <v>2.85</v>
      </c>
      <c r="AB19" s="1">
        <v>3</v>
      </c>
    </row>
    <row r="20" spans="1:28" x14ac:dyDescent="0.25">
      <c r="A20" s="1">
        <v>3.2</v>
      </c>
      <c r="B20" s="1">
        <v>0.04</v>
      </c>
      <c r="H20" s="1" t="s">
        <v>9</v>
      </c>
      <c r="I20" s="1">
        <f>M16/7</f>
        <v>0.12142857142857143</v>
      </c>
      <c r="J20" s="1">
        <f>I20</f>
        <v>0.12142857142857143</v>
      </c>
      <c r="K20" s="1">
        <f t="shared" ref="K20:AB20" si="0">J20</f>
        <v>0.12142857142857143</v>
      </c>
      <c r="L20" s="1">
        <f t="shared" si="0"/>
        <v>0.12142857142857143</v>
      </c>
      <c r="M20" s="1">
        <f t="shared" si="0"/>
        <v>0.12142857142857143</v>
      </c>
      <c r="N20" s="1">
        <f t="shared" si="0"/>
        <v>0.12142857142857143</v>
      </c>
      <c r="O20" s="1">
        <f t="shared" si="0"/>
        <v>0.12142857142857143</v>
      </c>
      <c r="P20" s="1">
        <f>N16/6</f>
        <v>0.435</v>
      </c>
      <c r="Q20" s="1">
        <f t="shared" si="0"/>
        <v>0.435</v>
      </c>
      <c r="R20" s="1">
        <f t="shared" si="0"/>
        <v>0.435</v>
      </c>
      <c r="S20" s="1">
        <f t="shared" si="0"/>
        <v>0.435</v>
      </c>
      <c r="T20" s="1">
        <f t="shared" si="0"/>
        <v>0.435</v>
      </c>
      <c r="U20" s="1">
        <f t="shared" si="0"/>
        <v>0.435</v>
      </c>
      <c r="V20" s="1">
        <f>O16/7</f>
        <v>0.13428571428571429</v>
      </c>
      <c r="W20" s="1">
        <f t="shared" si="0"/>
        <v>0.13428571428571429</v>
      </c>
      <c r="X20" s="1">
        <f t="shared" si="0"/>
        <v>0.13428571428571429</v>
      </c>
      <c r="Y20" s="1">
        <f t="shared" si="0"/>
        <v>0.13428571428571429</v>
      </c>
      <c r="Z20" s="1">
        <f t="shared" si="0"/>
        <v>0.13428571428571429</v>
      </c>
      <c r="AA20" s="1">
        <f t="shared" si="0"/>
        <v>0.13428571428571429</v>
      </c>
      <c r="AB20" s="1">
        <f t="shared" si="0"/>
        <v>0.13428571428571429</v>
      </c>
    </row>
    <row r="21" spans="1:28" x14ac:dyDescent="0.25">
      <c r="A21" s="1">
        <v>3.4</v>
      </c>
      <c r="B21" s="1">
        <v>2.9000000000000001E-2</v>
      </c>
      <c r="E21" s="1" t="s">
        <v>6</v>
      </c>
      <c r="F21" s="1" t="s">
        <v>7</v>
      </c>
      <c r="H21" s="1" t="s">
        <v>13</v>
      </c>
      <c r="I21" s="1" t="s">
        <v>11</v>
      </c>
      <c r="J21" s="1" t="s">
        <v>12</v>
      </c>
    </row>
    <row r="22" spans="1:28" x14ac:dyDescent="0.25">
      <c r="A22" s="1">
        <v>3.6</v>
      </c>
      <c r="B22" s="1">
        <v>2.1000000000000001E-2</v>
      </c>
      <c r="E22" s="1">
        <f>A4*$F$18</f>
        <v>0</v>
      </c>
      <c r="F22" s="1">
        <f>B4*$F$19</f>
        <v>0</v>
      </c>
      <c r="H22" s="1">
        <f>SUM(I22:AB22)</f>
        <v>0</v>
      </c>
      <c r="I22" s="1">
        <f>$F22*I$20</f>
        <v>0</v>
      </c>
    </row>
    <row r="23" spans="1:28" x14ac:dyDescent="0.25">
      <c r="A23" s="1">
        <v>3.8</v>
      </c>
      <c r="B23" s="1">
        <v>1.4999999999999999E-2</v>
      </c>
      <c r="E23" s="4">
        <f t="shared" ref="E23:E77" si="1">A5*$F$18</f>
        <v>0.14599999999999999</v>
      </c>
      <c r="F23" s="1">
        <f t="shared" ref="F23:F57" si="2">B5*$F$19</f>
        <v>198.9</v>
      </c>
      <c r="H23" s="1">
        <f t="shared" ref="H23:H55" si="3">SUM(I23:AB23)</f>
        <v>24.152142857142859</v>
      </c>
      <c r="I23" s="1">
        <f t="shared" ref="I23:I77" si="4">$F23*I$20</f>
        <v>24.152142857142859</v>
      </c>
      <c r="J23" s="1">
        <f>$F22*J$20</f>
        <v>0</v>
      </c>
    </row>
    <row r="24" spans="1:28" x14ac:dyDescent="0.25">
      <c r="A24" s="1">
        <v>4</v>
      </c>
      <c r="B24" s="1">
        <v>1.0999999999999999E-2</v>
      </c>
      <c r="E24" s="4">
        <f t="shared" si="1"/>
        <v>0.29199999999999998</v>
      </c>
      <c r="F24" s="1">
        <f t="shared" si="2"/>
        <v>616.59</v>
      </c>
      <c r="H24" s="1">
        <f t="shared" si="3"/>
        <v>99.023785714285722</v>
      </c>
      <c r="I24" s="1">
        <f t="shared" si="4"/>
        <v>74.871642857142859</v>
      </c>
      <c r="J24" s="1">
        <f t="shared" ref="J24:J77" si="5">$F23*J$20</f>
        <v>24.152142857142859</v>
      </c>
      <c r="K24" s="1">
        <f>$F22*K$20</f>
        <v>0</v>
      </c>
    </row>
    <row r="25" spans="1:28" x14ac:dyDescent="0.25">
      <c r="A25" s="3">
        <v>4.2</v>
      </c>
      <c r="B25" s="3">
        <f>0.8*B24</f>
        <v>8.8000000000000005E-3</v>
      </c>
      <c r="E25" s="4">
        <f t="shared" si="1"/>
        <v>0.438</v>
      </c>
      <c r="F25" s="1">
        <f t="shared" si="2"/>
        <v>1312.74</v>
      </c>
      <c r="H25" s="1">
        <f t="shared" si="3"/>
        <v>258.42792857142859</v>
      </c>
      <c r="I25" s="1">
        <f t="shared" si="4"/>
        <v>159.40414285714286</v>
      </c>
      <c r="J25" s="1">
        <f t="shared" si="5"/>
        <v>74.871642857142859</v>
      </c>
      <c r="K25" s="1">
        <f t="shared" ref="K25:K77" si="6">$F23*K$20</f>
        <v>24.152142857142859</v>
      </c>
      <c r="L25" s="1">
        <f>$F22*L$20</f>
        <v>0</v>
      </c>
    </row>
    <row r="26" spans="1:28" x14ac:dyDescent="0.25">
      <c r="A26" s="3">
        <v>4.4000000000000004</v>
      </c>
      <c r="B26" s="3">
        <f>0.6*B24</f>
        <v>6.5999999999999991E-3</v>
      </c>
      <c r="E26" s="4">
        <f t="shared" si="1"/>
        <v>0.58399999999999996</v>
      </c>
      <c r="F26" s="1">
        <f t="shared" si="2"/>
        <v>1849.7700000000002</v>
      </c>
      <c r="H26" s="1">
        <f t="shared" si="3"/>
        <v>483.0428571428572</v>
      </c>
      <c r="I26" s="1">
        <f t="shared" si="4"/>
        <v>224.61492857142861</v>
      </c>
      <c r="J26" s="1">
        <f t="shared" si="5"/>
        <v>159.40414285714286</v>
      </c>
      <c r="K26" s="1">
        <f t="shared" si="6"/>
        <v>74.871642857142859</v>
      </c>
      <c r="L26" s="1">
        <f t="shared" ref="L26:L77" si="7">$F23*L$20</f>
        <v>24.152142857142859</v>
      </c>
      <c r="M26" s="1">
        <f>$F22*M$20</f>
        <v>0</v>
      </c>
    </row>
    <row r="27" spans="1:28" x14ac:dyDescent="0.25">
      <c r="A27" s="3">
        <v>4.5999999999999996</v>
      </c>
      <c r="B27" s="3">
        <f>0.4*B24</f>
        <v>4.4000000000000003E-3</v>
      </c>
      <c r="E27" s="4">
        <f t="shared" si="1"/>
        <v>0.73</v>
      </c>
      <c r="F27" s="1">
        <f t="shared" si="2"/>
        <v>1989</v>
      </c>
      <c r="H27" s="1">
        <f t="shared" ref="H27:H41" si="8">SUM(I27:AB27)</f>
        <v>724.5642857142858</v>
      </c>
      <c r="I27" s="1">
        <f t="shared" si="4"/>
        <v>241.52142857142857</v>
      </c>
      <c r="J27" s="1">
        <f t="shared" si="5"/>
        <v>224.61492857142861</v>
      </c>
      <c r="K27" s="1">
        <f t="shared" si="6"/>
        <v>159.40414285714286</v>
      </c>
      <c r="L27" s="1">
        <f t="shared" si="7"/>
        <v>74.871642857142859</v>
      </c>
      <c r="M27" s="1">
        <f t="shared" ref="M27:M77" si="9">$F23*M$20</f>
        <v>24.152142857142859</v>
      </c>
      <c r="N27" s="1">
        <f>$F22*N$20</f>
        <v>0</v>
      </c>
    </row>
    <row r="28" spans="1:28" x14ac:dyDescent="0.25">
      <c r="A28" s="3">
        <v>4.8</v>
      </c>
      <c r="B28" s="3">
        <f>0.2*B24</f>
        <v>2.2000000000000001E-3</v>
      </c>
      <c r="E28" s="4">
        <f t="shared" si="1"/>
        <v>0.876</v>
      </c>
      <c r="F28" s="1">
        <f t="shared" si="2"/>
        <v>1849.7700000000002</v>
      </c>
      <c r="H28" s="1">
        <f t="shared" si="8"/>
        <v>949.17921428571447</v>
      </c>
      <c r="I28" s="1">
        <f t="shared" si="4"/>
        <v>224.61492857142861</v>
      </c>
      <c r="J28" s="1">
        <f t="shared" si="5"/>
        <v>241.52142857142857</v>
      </c>
      <c r="K28" s="1">
        <f t="shared" si="6"/>
        <v>224.61492857142861</v>
      </c>
      <c r="L28" s="1">
        <f t="shared" si="7"/>
        <v>159.40414285714286</v>
      </c>
      <c r="M28" s="1">
        <f t="shared" si="9"/>
        <v>74.871642857142859</v>
      </c>
      <c r="N28" s="1">
        <f t="shared" ref="N28:N77" si="10">$F23*N$20</f>
        <v>24.152142857142859</v>
      </c>
      <c r="O28" s="1">
        <f>$F22*O$20</f>
        <v>0</v>
      </c>
    </row>
    <row r="29" spans="1:28" x14ac:dyDescent="0.25">
      <c r="A29" s="3">
        <v>5</v>
      </c>
      <c r="B29" s="3">
        <v>0</v>
      </c>
      <c r="E29" s="4">
        <f t="shared" si="1"/>
        <v>1.022</v>
      </c>
      <c r="F29" s="1">
        <f t="shared" si="2"/>
        <v>1551.42</v>
      </c>
      <c r="H29" s="1">
        <f t="shared" si="8"/>
        <v>1137.5659285714289</v>
      </c>
      <c r="I29" s="1">
        <f t="shared" si="4"/>
        <v>188.38671428571431</v>
      </c>
      <c r="J29" s="1">
        <f t="shared" si="5"/>
        <v>224.61492857142861</v>
      </c>
      <c r="K29" s="1">
        <f t="shared" si="6"/>
        <v>241.52142857142857</v>
      </c>
      <c r="L29" s="1">
        <f t="shared" si="7"/>
        <v>224.61492857142861</v>
      </c>
      <c r="M29" s="1">
        <f t="shared" si="9"/>
        <v>159.40414285714286</v>
      </c>
      <c r="N29" s="1">
        <f t="shared" si="10"/>
        <v>74.871642857142859</v>
      </c>
      <c r="O29" s="1">
        <f t="shared" ref="O29:O77" si="11">$F23*O$20</f>
        <v>24.152142857142859</v>
      </c>
      <c r="P29" s="1">
        <f>$F22*P$20</f>
        <v>0</v>
      </c>
    </row>
    <row r="30" spans="1:28" x14ac:dyDescent="0.25">
      <c r="E30" s="4">
        <f t="shared" si="1"/>
        <v>1.1679999999999999</v>
      </c>
      <c r="F30" s="1">
        <f t="shared" si="2"/>
        <v>1113.8400000000001</v>
      </c>
      <c r="H30" s="1">
        <f t="shared" si="8"/>
        <v>1335.187285714286</v>
      </c>
      <c r="I30" s="1">
        <f t="shared" si="4"/>
        <v>135.25200000000001</v>
      </c>
      <c r="J30" s="1">
        <f t="shared" si="5"/>
        <v>188.38671428571431</v>
      </c>
      <c r="K30" s="1">
        <f t="shared" si="6"/>
        <v>224.61492857142861</v>
      </c>
      <c r="L30" s="1">
        <f t="shared" si="7"/>
        <v>241.52142857142857</v>
      </c>
      <c r="M30" s="1">
        <f t="shared" si="9"/>
        <v>224.61492857142861</v>
      </c>
      <c r="N30" s="1">
        <f t="shared" si="10"/>
        <v>159.40414285714286</v>
      </c>
      <c r="O30" s="1">
        <f t="shared" si="11"/>
        <v>74.871642857142859</v>
      </c>
      <c r="P30" s="1">
        <f t="shared" ref="P30:P77" si="12">$F23*P$20</f>
        <v>86.521500000000003</v>
      </c>
      <c r="Q30" s="1">
        <f>$F22*Q$20</f>
        <v>0</v>
      </c>
    </row>
    <row r="31" spans="1:28" x14ac:dyDescent="0.25">
      <c r="E31" s="4">
        <f t="shared" si="1"/>
        <v>1.3140000000000001</v>
      </c>
      <c r="F31" s="1">
        <f t="shared" si="2"/>
        <v>775.71</v>
      </c>
      <c r="H31" s="1">
        <f t="shared" si="8"/>
        <v>1622.7256500000003</v>
      </c>
      <c r="I31" s="1">
        <f t="shared" si="4"/>
        <v>94.193357142857153</v>
      </c>
      <c r="J31" s="1">
        <f t="shared" si="5"/>
        <v>135.25200000000001</v>
      </c>
      <c r="K31" s="1">
        <f t="shared" si="6"/>
        <v>188.38671428571431</v>
      </c>
      <c r="L31" s="1">
        <f t="shared" si="7"/>
        <v>224.61492857142861</v>
      </c>
      <c r="M31" s="1">
        <f t="shared" si="9"/>
        <v>241.52142857142857</v>
      </c>
      <c r="N31" s="1">
        <f t="shared" si="10"/>
        <v>224.61492857142861</v>
      </c>
      <c r="O31" s="1">
        <f t="shared" si="11"/>
        <v>159.40414285714286</v>
      </c>
      <c r="P31" s="1">
        <f t="shared" si="12"/>
        <v>268.21665000000002</v>
      </c>
      <c r="Q31" s="1">
        <f t="shared" ref="Q31:Q77" si="13">$F23*Q$20</f>
        <v>86.521500000000003</v>
      </c>
      <c r="R31" s="1">
        <f>$F22*R$20</f>
        <v>0</v>
      </c>
    </row>
    <row r="32" spans="1:28" x14ac:dyDescent="0.25">
      <c r="E32" s="4">
        <f t="shared" si="1"/>
        <v>1.46</v>
      </c>
      <c r="F32" s="1">
        <f t="shared" si="2"/>
        <v>556.92000000000007</v>
      </c>
      <c r="H32" s="1">
        <f t="shared" si="8"/>
        <v>2101.9894071428575</v>
      </c>
      <c r="I32" s="1">
        <f t="shared" si="4"/>
        <v>67.626000000000005</v>
      </c>
      <c r="J32" s="1">
        <f t="shared" si="5"/>
        <v>94.193357142857153</v>
      </c>
      <c r="K32" s="1">
        <f t="shared" si="6"/>
        <v>135.25200000000001</v>
      </c>
      <c r="L32" s="1">
        <f t="shared" si="7"/>
        <v>188.38671428571431</v>
      </c>
      <c r="M32" s="1">
        <f t="shared" si="9"/>
        <v>224.61492857142861</v>
      </c>
      <c r="N32" s="1">
        <f t="shared" si="10"/>
        <v>241.52142857142857</v>
      </c>
      <c r="O32" s="1">
        <f t="shared" si="11"/>
        <v>224.61492857142861</v>
      </c>
      <c r="P32" s="1">
        <f t="shared" si="12"/>
        <v>571.04190000000006</v>
      </c>
      <c r="Q32" s="1">
        <f t="shared" si="13"/>
        <v>268.21665000000002</v>
      </c>
      <c r="R32" s="1">
        <f t="shared" ref="R32:R77" si="14">$F23*R$20</f>
        <v>86.521500000000003</v>
      </c>
      <c r="S32" s="1">
        <f>$F22*S$20</f>
        <v>0</v>
      </c>
    </row>
    <row r="33" spans="5:28" x14ac:dyDescent="0.25">
      <c r="E33" s="4">
        <f t="shared" si="1"/>
        <v>1.6060000000000001</v>
      </c>
      <c r="F33" s="1">
        <f t="shared" si="2"/>
        <v>411.72299999999996</v>
      </c>
      <c r="H33" s="1">
        <f t="shared" si="8"/>
        <v>2732.0193642857143</v>
      </c>
      <c r="I33" s="1">
        <f t="shared" si="4"/>
        <v>49.99493571428571</v>
      </c>
      <c r="J33" s="1">
        <f t="shared" si="5"/>
        <v>67.626000000000005</v>
      </c>
      <c r="K33" s="1">
        <f t="shared" si="6"/>
        <v>94.193357142857153</v>
      </c>
      <c r="L33" s="1">
        <f t="shared" si="7"/>
        <v>135.25200000000001</v>
      </c>
      <c r="M33" s="1">
        <f t="shared" si="9"/>
        <v>188.38671428571431</v>
      </c>
      <c r="N33" s="1">
        <f t="shared" si="10"/>
        <v>224.61492857142861</v>
      </c>
      <c r="O33" s="1">
        <f t="shared" si="11"/>
        <v>241.52142857142857</v>
      </c>
      <c r="P33" s="1">
        <f t="shared" si="12"/>
        <v>804.6499500000001</v>
      </c>
      <c r="Q33" s="1">
        <f t="shared" si="13"/>
        <v>571.04190000000006</v>
      </c>
      <c r="R33" s="1">
        <f t="shared" si="14"/>
        <v>268.21665000000002</v>
      </c>
      <c r="S33" s="1">
        <f t="shared" ref="S33:S77" si="15">$F23*S$20</f>
        <v>86.521500000000003</v>
      </c>
      <c r="T33" s="1">
        <f>$F22*T$20</f>
        <v>0</v>
      </c>
    </row>
    <row r="34" spans="5:28" x14ac:dyDescent="0.25">
      <c r="E34" s="4">
        <f t="shared" si="1"/>
        <v>1.752</v>
      </c>
      <c r="F34" s="1">
        <f t="shared" si="2"/>
        <v>292.38299999999998</v>
      </c>
      <c r="H34" s="1">
        <f t="shared" si="8"/>
        <v>3391.2165857142859</v>
      </c>
      <c r="I34" s="1">
        <f t="shared" si="4"/>
        <v>35.50365</v>
      </c>
      <c r="J34" s="1">
        <f t="shared" si="5"/>
        <v>49.99493571428571</v>
      </c>
      <c r="K34" s="1">
        <f t="shared" si="6"/>
        <v>67.626000000000005</v>
      </c>
      <c r="L34" s="1">
        <f t="shared" si="7"/>
        <v>94.193357142857153</v>
      </c>
      <c r="M34" s="1">
        <f t="shared" si="9"/>
        <v>135.25200000000001</v>
      </c>
      <c r="N34" s="1">
        <f t="shared" si="10"/>
        <v>188.38671428571431</v>
      </c>
      <c r="O34" s="1">
        <f t="shared" si="11"/>
        <v>224.61492857142861</v>
      </c>
      <c r="P34" s="1">
        <f t="shared" si="12"/>
        <v>865.21500000000003</v>
      </c>
      <c r="Q34" s="1">
        <f t="shared" si="13"/>
        <v>804.6499500000001</v>
      </c>
      <c r="R34" s="1">
        <f t="shared" si="14"/>
        <v>571.04190000000006</v>
      </c>
      <c r="S34" s="1">
        <f t="shared" si="15"/>
        <v>268.21665000000002</v>
      </c>
      <c r="T34" s="1">
        <f t="shared" ref="T34:T77" si="16">$F23*T$20</f>
        <v>86.521500000000003</v>
      </c>
      <c r="U34" s="1">
        <f>$F22*U$20</f>
        <v>0</v>
      </c>
    </row>
    <row r="35" spans="5:28" x14ac:dyDescent="0.25">
      <c r="E35" s="4">
        <f t="shared" si="1"/>
        <v>1.8979999999999999</v>
      </c>
      <c r="F35" s="1">
        <f t="shared" si="2"/>
        <v>212.82300000000001</v>
      </c>
      <c r="H35" s="1">
        <f t="shared" si="8"/>
        <v>3997.0944</v>
      </c>
      <c r="I35" s="1">
        <f t="shared" si="4"/>
        <v>25.842792857142857</v>
      </c>
      <c r="J35" s="1">
        <f t="shared" si="5"/>
        <v>35.50365</v>
      </c>
      <c r="K35" s="1">
        <f t="shared" si="6"/>
        <v>49.99493571428571</v>
      </c>
      <c r="L35" s="1">
        <f t="shared" si="7"/>
        <v>67.626000000000005</v>
      </c>
      <c r="M35" s="1">
        <f t="shared" si="9"/>
        <v>94.193357142857153</v>
      </c>
      <c r="N35" s="1">
        <f t="shared" si="10"/>
        <v>135.25200000000001</v>
      </c>
      <c r="O35" s="1">
        <f t="shared" si="11"/>
        <v>188.38671428571431</v>
      </c>
      <c r="P35" s="1">
        <f t="shared" si="12"/>
        <v>804.6499500000001</v>
      </c>
      <c r="Q35" s="1">
        <f t="shared" si="13"/>
        <v>865.21500000000003</v>
      </c>
      <c r="R35" s="1">
        <f t="shared" si="14"/>
        <v>804.6499500000001</v>
      </c>
      <c r="S35" s="1">
        <f t="shared" si="15"/>
        <v>571.04190000000006</v>
      </c>
      <c r="T35" s="1">
        <f t="shared" si="16"/>
        <v>268.21665000000002</v>
      </c>
      <c r="U35" s="1">
        <f t="shared" ref="U35:U77" si="17">$F23*U$20</f>
        <v>86.521500000000003</v>
      </c>
      <c r="V35" s="1">
        <f>$F22*V$20</f>
        <v>0</v>
      </c>
    </row>
    <row r="36" spans="5:28" x14ac:dyDescent="0.25">
      <c r="E36" s="4">
        <f t="shared" si="1"/>
        <v>2.044</v>
      </c>
      <c r="F36" s="1">
        <f t="shared" si="2"/>
        <v>153.15299999999999</v>
      </c>
      <c r="H36" s="1">
        <f t="shared" si="8"/>
        <v>4442.3604642857144</v>
      </c>
      <c r="I36" s="1">
        <f t="shared" si="4"/>
        <v>18.597149999999999</v>
      </c>
      <c r="J36" s="1">
        <f t="shared" si="5"/>
        <v>25.842792857142857</v>
      </c>
      <c r="K36" s="1">
        <f t="shared" si="6"/>
        <v>35.50365</v>
      </c>
      <c r="L36" s="1">
        <f t="shared" si="7"/>
        <v>49.99493571428571</v>
      </c>
      <c r="M36" s="1">
        <f t="shared" si="9"/>
        <v>67.626000000000005</v>
      </c>
      <c r="N36" s="1">
        <f t="shared" si="10"/>
        <v>94.193357142857153</v>
      </c>
      <c r="O36" s="1">
        <f t="shared" si="11"/>
        <v>135.25200000000001</v>
      </c>
      <c r="P36" s="1">
        <f t="shared" si="12"/>
        <v>674.86770000000001</v>
      </c>
      <c r="Q36" s="1">
        <f t="shared" si="13"/>
        <v>804.6499500000001</v>
      </c>
      <c r="R36" s="1">
        <f t="shared" si="14"/>
        <v>865.21500000000003</v>
      </c>
      <c r="S36" s="1">
        <f t="shared" si="15"/>
        <v>804.6499500000001</v>
      </c>
      <c r="T36" s="1">
        <f t="shared" si="16"/>
        <v>571.04190000000006</v>
      </c>
      <c r="U36" s="1">
        <f t="shared" si="17"/>
        <v>268.21665000000002</v>
      </c>
      <c r="V36" s="1">
        <f t="shared" ref="V36:V77" si="18">$F23*V$20</f>
        <v>26.709428571428571</v>
      </c>
      <c r="W36" s="1">
        <f>$F22*W$20</f>
        <v>0</v>
      </c>
    </row>
    <row r="37" spans="5:28" x14ac:dyDescent="0.25">
      <c r="E37" s="4">
        <f t="shared" si="1"/>
        <v>2.19</v>
      </c>
      <c r="F37" s="1">
        <f t="shared" si="2"/>
        <v>109.395</v>
      </c>
      <c r="H37" s="1">
        <f t="shared" si="8"/>
        <v>4619.495121428572</v>
      </c>
      <c r="I37" s="1">
        <f t="shared" si="4"/>
        <v>13.28367857142857</v>
      </c>
      <c r="J37" s="1">
        <f t="shared" si="5"/>
        <v>18.597149999999999</v>
      </c>
      <c r="K37" s="1">
        <f t="shared" si="6"/>
        <v>25.842792857142857</v>
      </c>
      <c r="L37" s="1">
        <f t="shared" si="7"/>
        <v>35.50365</v>
      </c>
      <c r="M37" s="1">
        <f t="shared" si="9"/>
        <v>49.99493571428571</v>
      </c>
      <c r="N37" s="1">
        <f t="shared" si="10"/>
        <v>67.626000000000005</v>
      </c>
      <c r="O37" s="1">
        <f t="shared" si="11"/>
        <v>94.193357142857153</v>
      </c>
      <c r="P37" s="1">
        <f t="shared" si="12"/>
        <v>484.52040000000005</v>
      </c>
      <c r="Q37" s="1">
        <f t="shared" si="13"/>
        <v>674.86770000000001</v>
      </c>
      <c r="R37" s="1">
        <f t="shared" si="14"/>
        <v>804.6499500000001</v>
      </c>
      <c r="S37" s="1">
        <f t="shared" si="15"/>
        <v>865.21500000000003</v>
      </c>
      <c r="T37" s="1">
        <f t="shared" si="16"/>
        <v>804.6499500000001</v>
      </c>
      <c r="U37" s="1">
        <f t="shared" si="17"/>
        <v>571.04190000000006</v>
      </c>
      <c r="V37" s="1">
        <f t="shared" si="18"/>
        <v>82.799228571428571</v>
      </c>
      <c r="W37" s="1">
        <f t="shared" ref="W37:W77" si="19">$F23*W$20</f>
        <v>26.709428571428571</v>
      </c>
      <c r="X37" s="1">
        <f>$F22*X$20</f>
        <v>0</v>
      </c>
    </row>
    <row r="38" spans="5:28" x14ac:dyDescent="0.25">
      <c r="E38" s="4">
        <f t="shared" si="1"/>
        <v>2.3359999999999999</v>
      </c>
      <c r="F38" s="1">
        <f t="shared" si="2"/>
        <v>79.56</v>
      </c>
      <c r="H38" s="1">
        <f t="shared" si="8"/>
        <v>4477.6368000000002</v>
      </c>
      <c r="I38" s="1">
        <f t="shared" si="4"/>
        <v>9.660857142857143</v>
      </c>
      <c r="J38" s="1">
        <f t="shared" si="5"/>
        <v>13.28367857142857</v>
      </c>
      <c r="K38" s="1">
        <f t="shared" si="6"/>
        <v>18.597149999999999</v>
      </c>
      <c r="L38" s="1">
        <f t="shared" si="7"/>
        <v>25.842792857142857</v>
      </c>
      <c r="M38" s="1">
        <f t="shared" si="9"/>
        <v>35.50365</v>
      </c>
      <c r="N38" s="1">
        <f t="shared" si="10"/>
        <v>49.99493571428571</v>
      </c>
      <c r="O38" s="1">
        <f t="shared" si="11"/>
        <v>67.626000000000005</v>
      </c>
      <c r="P38" s="1">
        <f t="shared" si="12"/>
        <v>337.43385000000001</v>
      </c>
      <c r="Q38" s="1">
        <f t="shared" si="13"/>
        <v>484.52040000000005</v>
      </c>
      <c r="R38" s="1">
        <f t="shared" si="14"/>
        <v>674.86770000000001</v>
      </c>
      <c r="S38" s="1">
        <f t="shared" si="15"/>
        <v>804.6499500000001</v>
      </c>
      <c r="T38" s="1">
        <f t="shared" si="16"/>
        <v>865.21500000000003</v>
      </c>
      <c r="U38" s="1">
        <f t="shared" si="17"/>
        <v>804.6499500000001</v>
      </c>
      <c r="V38" s="1">
        <f t="shared" si="18"/>
        <v>176.28222857142856</v>
      </c>
      <c r="W38" s="1">
        <f t="shared" si="19"/>
        <v>82.799228571428571</v>
      </c>
      <c r="X38" s="1">
        <f t="shared" ref="X38:X77" si="20">$F23*X$20</f>
        <v>26.709428571428571</v>
      </c>
      <c r="Y38" s="1">
        <f>$F22*Y$20</f>
        <v>0</v>
      </c>
    </row>
    <row r="39" spans="5:28" x14ac:dyDescent="0.25">
      <c r="E39" s="4">
        <f t="shared" si="1"/>
        <v>2.4819999999999998</v>
      </c>
      <c r="F39" s="1">
        <f t="shared" si="2"/>
        <v>57.681000000000004</v>
      </c>
      <c r="H39" s="1">
        <f t="shared" si="8"/>
        <v>4103.0228571428579</v>
      </c>
      <c r="I39" s="1">
        <f t="shared" si="4"/>
        <v>7.0041214285714286</v>
      </c>
      <c r="J39" s="1">
        <f t="shared" si="5"/>
        <v>9.660857142857143</v>
      </c>
      <c r="K39" s="1">
        <f t="shared" si="6"/>
        <v>13.28367857142857</v>
      </c>
      <c r="L39" s="1">
        <f t="shared" si="7"/>
        <v>18.597149999999999</v>
      </c>
      <c r="M39" s="1">
        <f t="shared" si="9"/>
        <v>25.842792857142857</v>
      </c>
      <c r="N39" s="1">
        <f t="shared" si="10"/>
        <v>35.50365</v>
      </c>
      <c r="O39" s="1">
        <f t="shared" si="11"/>
        <v>49.99493571428571</v>
      </c>
      <c r="P39" s="1">
        <f t="shared" si="12"/>
        <v>242.26020000000003</v>
      </c>
      <c r="Q39" s="1">
        <f t="shared" si="13"/>
        <v>337.43385000000001</v>
      </c>
      <c r="R39" s="1">
        <f t="shared" si="14"/>
        <v>484.52040000000005</v>
      </c>
      <c r="S39" s="1">
        <f t="shared" si="15"/>
        <v>674.86770000000001</v>
      </c>
      <c r="T39" s="1">
        <f t="shared" si="16"/>
        <v>804.6499500000001</v>
      </c>
      <c r="U39" s="1">
        <f t="shared" si="17"/>
        <v>865.21500000000003</v>
      </c>
      <c r="V39" s="1">
        <f t="shared" si="18"/>
        <v>248.39768571428576</v>
      </c>
      <c r="W39" s="1">
        <f t="shared" si="19"/>
        <v>176.28222857142856</v>
      </c>
      <c r="X39" s="1">
        <f t="shared" si="20"/>
        <v>82.799228571428571</v>
      </c>
      <c r="Y39" s="1">
        <f t="shared" ref="Y39:Y77" si="21">$F23*Y$20</f>
        <v>26.709428571428571</v>
      </c>
      <c r="Z39" s="1">
        <f>$F22*Z$20</f>
        <v>0</v>
      </c>
    </row>
    <row r="40" spans="5:28" x14ac:dyDescent="0.25">
      <c r="E40" s="4">
        <f t="shared" si="1"/>
        <v>2.6280000000000001</v>
      </c>
      <c r="F40" s="1">
        <f t="shared" si="2"/>
        <v>41.769000000000005</v>
      </c>
      <c r="H40" s="1">
        <f t="shared" si="8"/>
        <v>3639.0786621428574</v>
      </c>
      <c r="I40" s="1">
        <f t="shared" si="4"/>
        <v>5.0719500000000002</v>
      </c>
      <c r="J40" s="1">
        <f t="shared" si="5"/>
        <v>7.0041214285714286</v>
      </c>
      <c r="K40" s="1">
        <f t="shared" si="6"/>
        <v>9.660857142857143</v>
      </c>
      <c r="L40" s="1">
        <f t="shared" si="7"/>
        <v>13.28367857142857</v>
      </c>
      <c r="M40" s="1">
        <f t="shared" si="9"/>
        <v>18.597149999999999</v>
      </c>
      <c r="N40" s="1">
        <f t="shared" si="10"/>
        <v>25.842792857142857</v>
      </c>
      <c r="O40" s="1">
        <f t="shared" si="11"/>
        <v>35.50365</v>
      </c>
      <c r="P40" s="1">
        <f t="shared" si="12"/>
        <v>179.09950499999999</v>
      </c>
      <c r="Q40" s="1">
        <f t="shared" si="13"/>
        <v>242.26020000000003</v>
      </c>
      <c r="R40" s="1">
        <f t="shared" si="14"/>
        <v>337.43385000000001</v>
      </c>
      <c r="S40" s="1">
        <f t="shared" si="15"/>
        <v>484.52040000000005</v>
      </c>
      <c r="T40" s="1">
        <f t="shared" si="16"/>
        <v>674.86770000000001</v>
      </c>
      <c r="U40" s="1">
        <f t="shared" si="17"/>
        <v>804.6499500000001</v>
      </c>
      <c r="V40" s="1">
        <f t="shared" si="18"/>
        <v>267.09428571428572</v>
      </c>
      <c r="W40" s="1">
        <f t="shared" si="19"/>
        <v>248.39768571428576</v>
      </c>
      <c r="X40" s="1">
        <f t="shared" si="20"/>
        <v>176.28222857142856</v>
      </c>
      <c r="Y40" s="1">
        <f t="shared" si="21"/>
        <v>82.799228571428571</v>
      </c>
      <c r="Z40" s="1">
        <f t="shared" ref="Z40:Z77" si="22">$F23*Z$20</f>
        <v>26.709428571428571</v>
      </c>
      <c r="AA40" s="1">
        <f>$F22*AA$20</f>
        <v>0</v>
      </c>
    </row>
    <row r="41" spans="5:28" x14ac:dyDescent="0.25">
      <c r="E41" s="4">
        <f t="shared" si="1"/>
        <v>2.774</v>
      </c>
      <c r="F41" s="1">
        <f t="shared" si="2"/>
        <v>29.834999999999997</v>
      </c>
      <c r="H41" s="1">
        <f t="shared" si="8"/>
        <v>3178.1321742857144</v>
      </c>
      <c r="I41" s="1">
        <f t="shared" si="4"/>
        <v>3.6228214285714282</v>
      </c>
      <c r="J41" s="1">
        <f t="shared" si="5"/>
        <v>5.0719500000000002</v>
      </c>
      <c r="K41" s="1">
        <f t="shared" si="6"/>
        <v>7.0041214285714286</v>
      </c>
      <c r="L41" s="1">
        <f t="shared" si="7"/>
        <v>9.660857142857143</v>
      </c>
      <c r="M41" s="1">
        <f t="shared" si="9"/>
        <v>13.28367857142857</v>
      </c>
      <c r="N41" s="1">
        <f t="shared" si="10"/>
        <v>18.597149999999999</v>
      </c>
      <c r="O41" s="1">
        <f t="shared" si="11"/>
        <v>25.842792857142857</v>
      </c>
      <c r="P41" s="1">
        <f t="shared" si="12"/>
        <v>127.18660499999999</v>
      </c>
      <c r="Q41" s="1">
        <f t="shared" si="13"/>
        <v>179.09950499999999</v>
      </c>
      <c r="R41" s="1">
        <f t="shared" si="14"/>
        <v>242.26020000000003</v>
      </c>
      <c r="S41" s="1">
        <f t="shared" si="15"/>
        <v>337.43385000000001</v>
      </c>
      <c r="T41" s="1">
        <f t="shared" si="16"/>
        <v>484.52040000000005</v>
      </c>
      <c r="U41" s="1">
        <f t="shared" si="17"/>
        <v>674.86770000000001</v>
      </c>
      <c r="V41" s="1">
        <f t="shared" si="18"/>
        <v>248.39768571428576</v>
      </c>
      <c r="W41" s="1">
        <f t="shared" si="19"/>
        <v>267.09428571428572</v>
      </c>
      <c r="X41" s="1">
        <f t="shared" si="20"/>
        <v>248.39768571428576</v>
      </c>
      <c r="Y41" s="1">
        <f t="shared" si="21"/>
        <v>176.28222857142856</v>
      </c>
      <c r="Z41" s="1">
        <f t="shared" si="22"/>
        <v>82.799228571428571</v>
      </c>
      <c r="AA41" s="1">
        <f t="shared" ref="AA41:AA77" si="23">$F23*AA$20</f>
        <v>26.709428571428571</v>
      </c>
      <c r="AB41" s="1">
        <f>$F22*AB$20</f>
        <v>0</v>
      </c>
    </row>
    <row r="42" spans="5:28" x14ac:dyDescent="0.25">
      <c r="E42" s="4">
        <f t="shared" si="1"/>
        <v>2.92</v>
      </c>
      <c r="F42" s="1">
        <f t="shared" si="2"/>
        <v>21.878999999999998</v>
      </c>
      <c r="H42" s="1">
        <f t="shared" si="3"/>
        <v>2780.9899650000002</v>
      </c>
      <c r="I42" s="1">
        <f t="shared" si="4"/>
        <v>2.656735714285714</v>
      </c>
      <c r="J42" s="1">
        <f t="shared" si="5"/>
        <v>3.6228214285714282</v>
      </c>
      <c r="K42" s="1">
        <f t="shared" si="6"/>
        <v>5.0719500000000002</v>
      </c>
      <c r="L42" s="1">
        <f t="shared" si="7"/>
        <v>7.0041214285714286</v>
      </c>
      <c r="M42" s="1">
        <f t="shared" si="9"/>
        <v>9.660857142857143</v>
      </c>
      <c r="N42" s="1">
        <f t="shared" si="10"/>
        <v>13.28367857142857</v>
      </c>
      <c r="O42" s="1">
        <f t="shared" si="11"/>
        <v>18.597149999999999</v>
      </c>
      <c r="P42" s="1">
        <f t="shared" si="12"/>
        <v>92.578005000000005</v>
      </c>
      <c r="Q42" s="1">
        <f t="shared" si="13"/>
        <v>127.18660499999999</v>
      </c>
      <c r="R42" s="1">
        <f t="shared" si="14"/>
        <v>179.09950499999999</v>
      </c>
      <c r="S42" s="1">
        <f t="shared" si="15"/>
        <v>242.26020000000003</v>
      </c>
      <c r="T42" s="1">
        <f t="shared" si="16"/>
        <v>337.43385000000001</v>
      </c>
      <c r="U42" s="1">
        <f t="shared" si="17"/>
        <v>484.52040000000005</v>
      </c>
      <c r="V42" s="1">
        <f t="shared" si="18"/>
        <v>208.33354285714287</v>
      </c>
      <c r="W42" s="1">
        <f t="shared" si="19"/>
        <v>248.39768571428576</v>
      </c>
      <c r="X42" s="1">
        <f t="shared" si="20"/>
        <v>267.09428571428572</v>
      </c>
      <c r="Y42" s="1">
        <f t="shared" si="21"/>
        <v>248.39768571428576</v>
      </c>
      <c r="Z42" s="1">
        <f t="shared" si="22"/>
        <v>176.28222857142856</v>
      </c>
      <c r="AA42" s="1">
        <f t="shared" si="23"/>
        <v>82.799228571428571</v>
      </c>
      <c r="AB42" s="1">
        <f t="shared" ref="AB42:AB77" si="24">$F23*AB$20</f>
        <v>26.709428571428571</v>
      </c>
    </row>
    <row r="43" spans="5:28" x14ac:dyDescent="0.25">
      <c r="E43" s="4">
        <f t="shared" si="1"/>
        <v>3.0659999999999998</v>
      </c>
      <c r="F43" s="1">
        <f t="shared" si="2"/>
        <v>17.5032</v>
      </c>
      <c r="H43" s="1">
        <f t="shared" si="3"/>
        <v>2469.4827300000002</v>
      </c>
      <c r="I43" s="1">
        <f t="shared" si="4"/>
        <v>2.1253885714285712</v>
      </c>
      <c r="J43" s="1">
        <f t="shared" si="5"/>
        <v>2.656735714285714</v>
      </c>
      <c r="K43" s="1">
        <f t="shared" si="6"/>
        <v>3.6228214285714282</v>
      </c>
      <c r="L43" s="1">
        <f t="shared" si="7"/>
        <v>5.0719500000000002</v>
      </c>
      <c r="M43" s="1">
        <f t="shared" si="9"/>
        <v>7.0041214285714286</v>
      </c>
      <c r="N43" s="1">
        <f t="shared" si="10"/>
        <v>9.660857142857143</v>
      </c>
      <c r="O43" s="1">
        <f t="shared" si="11"/>
        <v>13.28367857142857</v>
      </c>
      <c r="P43" s="1">
        <f t="shared" si="12"/>
        <v>66.621555000000001</v>
      </c>
      <c r="Q43" s="1">
        <f t="shared" si="13"/>
        <v>92.578005000000005</v>
      </c>
      <c r="R43" s="1">
        <f t="shared" si="14"/>
        <v>127.18660499999999</v>
      </c>
      <c r="S43" s="1">
        <f t="shared" si="15"/>
        <v>179.09950499999999</v>
      </c>
      <c r="T43" s="1">
        <f t="shared" si="16"/>
        <v>242.26020000000003</v>
      </c>
      <c r="U43" s="1">
        <f t="shared" si="17"/>
        <v>337.43385000000001</v>
      </c>
      <c r="V43" s="1">
        <f t="shared" si="18"/>
        <v>149.57280000000003</v>
      </c>
      <c r="W43" s="1">
        <f t="shared" si="19"/>
        <v>208.33354285714287</v>
      </c>
      <c r="X43" s="1">
        <f t="shared" si="20"/>
        <v>248.39768571428576</v>
      </c>
      <c r="Y43" s="1">
        <f t="shared" si="21"/>
        <v>267.09428571428572</v>
      </c>
      <c r="Z43" s="1">
        <f t="shared" si="22"/>
        <v>248.39768571428576</v>
      </c>
      <c r="AA43" s="1">
        <f t="shared" si="23"/>
        <v>176.28222857142856</v>
      </c>
      <c r="AB43" s="1">
        <f t="shared" si="24"/>
        <v>82.799228571428571</v>
      </c>
    </row>
    <row r="44" spans="5:28" x14ac:dyDescent="0.25">
      <c r="E44" s="4">
        <f t="shared" si="1"/>
        <v>3.2120000000000002</v>
      </c>
      <c r="F44" s="1">
        <f t="shared" si="2"/>
        <v>13.127399999999998</v>
      </c>
      <c r="H44" s="1">
        <f t="shared" si="3"/>
        <v>2189.3136107142859</v>
      </c>
      <c r="I44" s="1">
        <f t="shared" si="4"/>
        <v>1.5940414285714284</v>
      </c>
      <c r="J44" s="1">
        <f t="shared" si="5"/>
        <v>2.1253885714285712</v>
      </c>
      <c r="K44" s="1">
        <f t="shared" si="6"/>
        <v>2.656735714285714</v>
      </c>
      <c r="L44" s="1">
        <f t="shared" si="7"/>
        <v>3.6228214285714282</v>
      </c>
      <c r="M44" s="1">
        <f t="shared" si="9"/>
        <v>5.0719500000000002</v>
      </c>
      <c r="N44" s="1">
        <f t="shared" si="10"/>
        <v>7.0041214285714286</v>
      </c>
      <c r="O44" s="1">
        <f t="shared" si="11"/>
        <v>9.660857142857143</v>
      </c>
      <c r="P44" s="1">
        <f t="shared" si="12"/>
        <v>47.586824999999997</v>
      </c>
      <c r="Q44" s="1">
        <f t="shared" si="13"/>
        <v>66.621555000000001</v>
      </c>
      <c r="R44" s="1">
        <f t="shared" si="14"/>
        <v>92.578005000000005</v>
      </c>
      <c r="S44" s="1">
        <f t="shared" si="15"/>
        <v>127.18660499999999</v>
      </c>
      <c r="T44" s="1">
        <f t="shared" si="16"/>
        <v>179.09950499999999</v>
      </c>
      <c r="U44" s="1">
        <f t="shared" si="17"/>
        <v>242.26020000000003</v>
      </c>
      <c r="V44" s="1">
        <f t="shared" si="18"/>
        <v>104.16677142857144</v>
      </c>
      <c r="W44" s="1">
        <f t="shared" si="19"/>
        <v>149.57280000000003</v>
      </c>
      <c r="X44" s="1">
        <f t="shared" si="20"/>
        <v>208.33354285714287</v>
      </c>
      <c r="Y44" s="1">
        <f t="shared" si="21"/>
        <v>248.39768571428576</v>
      </c>
      <c r="Z44" s="1">
        <f t="shared" si="22"/>
        <v>267.09428571428572</v>
      </c>
      <c r="AA44" s="1">
        <f t="shared" si="23"/>
        <v>248.39768571428576</v>
      </c>
      <c r="AB44" s="1">
        <f t="shared" si="24"/>
        <v>176.28222857142856</v>
      </c>
    </row>
    <row r="45" spans="5:28" x14ac:dyDescent="0.25">
      <c r="E45" s="4">
        <f t="shared" si="1"/>
        <v>3.3579999999999997</v>
      </c>
      <c r="F45" s="1">
        <f t="shared" si="2"/>
        <v>8.7515999999999998</v>
      </c>
      <c r="H45" s="1">
        <f t="shared" si="3"/>
        <v>1871.5680192857142</v>
      </c>
      <c r="I45" s="1">
        <f t="shared" si="4"/>
        <v>1.0626942857142856</v>
      </c>
      <c r="J45" s="1">
        <f t="shared" si="5"/>
        <v>1.5940414285714284</v>
      </c>
      <c r="K45" s="1">
        <f t="shared" si="6"/>
        <v>2.1253885714285712</v>
      </c>
      <c r="L45" s="1">
        <f t="shared" si="7"/>
        <v>2.656735714285714</v>
      </c>
      <c r="M45" s="1">
        <f t="shared" si="9"/>
        <v>3.6228214285714282</v>
      </c>
      <c r="N45" s="1">
        <f t="shared" si="10"/>
        <v>5.0719500000000002</v>
      </c>
      <c r="O45" s="1">
        <f t="shared" si="11"/>
        <v>7.0041214285714286</v>
      </c>
      <c r="P45" s="1">
        <f t="shared" si="12"/>
        <v>34.608600000000003</v>
      </c>
      <c r="Q45" s="1">
        <f t="shared" si="13"/>
        <v>47.586824999999997</v>
      </c>
      <c r="R45" s="1">
        <f t="shared" si="14"/>
        <v>66.621555000000001</v>
      </c>
      <c r="S45" s="1">
        <f t="shared" si="15"/>
        <v>92.578005000000005</v>
      </c>
      <c r="T45" s="1">
        <f t="shared" si="16"/>
        <v>127.18660499999999</v>
      </c>
      <c r="U45" s="1">
        <f t="shared" si="17"/>
        <v>179.09950499999999</v>
      </c>
      <c r="V45" s="1">
        <f t="shared" si="18"/>
        <v>74.786400000000015</v>
      </c>
      <c r="W45" s="1">
        <f t="shared" si="19"/>
        <v>104.16677142857144</v>
      </c>
      <c r="X45" s="1">
        <f t="shared" si="20"/>
        <v>149.57280000000003</v>
      </c>
      <c r="Y45" s="1">
        <f t="shared" si="21"/>
        <v>208.33354285714287</v>
      </c>
      <c r="Z45" s="1">
        <f t="shared" si="22"/>
        <v>248.39768571428576</v>
      </c>
      <c r="AA45" s="1">
        <f t="shared" si="23"/>
        <v>267.09428571428572</v>
      </c>
      <c r="AB45" s="1">
        <f t="shared" si="24"/>
        <v>248.39768571428576</v>
      </c>
    </row>
    <row r="46" spans="5:28" x14ac:dyDescent="0.25">
      <c r="E46" s="4">
        <f t="shared" si="1"/>
        <v>3.504</v>
      </c>
      <c r="F46" s="1">
        <f t="shared" si="2"/>
        <v>4.3757999999999999</v>
      </c>
      <c r="H46" s="1">
        <f t="shared" si="3"/>
        <v>1517.9778064285715</v>
      </c>
      <c r="I46" s="1">
        <f t="shared" si="4"/>
        <v>0.5313471428571428</v>
      </c>
      <c r="J46" s="1">
        <f t="shared" si="5"/>
        <v>1.0626942857142856</v>
      </c>
      <c r="K46" s="1">
        <f t="shared" si="6"/>
        <v>1.5940414285714284</v>
      </c>
      <c r="L46" s="1">
        <f t="shared" si="7"/>
        <v>2.1253885714285712</v>
      </c>
      <c r="M46" s="1">
        <f t="shared" si="9"/>
        <v>2.656735714285714</v>
      </c>
      <c r="N46" s="1">
        <f t="shared" si="10"/>
        <v>3.6228214285714282</v>
      </c>
      <c r="O46" s="1">
        <f t="shared" si="11"/>
        <v>5.0719500000000002</v>
      </c>
      <c r="P46" s="1">
        <f t="shared" si="12"/>
        <v>25.091235000000001</v>
      </c>
      <c r="Q46" s="1">
        <f t="shared" si="13"/>
        <v>34.608600000000003</v>
      </c>
      <c r="R46" s="1">
        <f t="shared" si="14"/>
        <v>47.586824999999997</v>
      </c>
      <c r="S46" s="1">
        <f t="shared" si="15"/>
        <v>66.621555000000001</v>
      </c>
      <c r="T46" s="1">
        <f t="shared" si="16"/>
        <v>92.578005000000005</v>
      </c>
      <c r="U46" s="1">
        <f t="shared" si="17"/>
        <v>127.18660499999999</v>
      </c>
      <c r="V46" s="1">
        <f t="shared" si="18"/>
        <v>55.288517142857138</v>
      </c>
      <c r="W46" s="1">
        <f t="shared" si="19"/>
        <v>74.786400000000015</v>
      </c>
      <c r="X46" s="1">
        <f t="shared" si="20"/>
        <v>104.16677142857144</v>
      </c>
      <c r="Y46" s="1">
        <f t="shared" si="21"/>
        <v>149.57280000000003</v>
      </c>
      <c r="Z46" s="1">
        <f t="shared" si="22"/>
        <v>208.33354285714287</v>
      </c>
      <c r="AA46" s="1">
        <f t="shared" si="23"/>
        <v>248.39768571428576</v>
      </c>
      <c r="AB46" s="1">
        <f t="shared" si="24"/>
        <v>267.09428571428572</v>
      </c>
    </row>
    <row r="47" spans="5:28" x14ac:dyDescent="0.25">
      <c r="E47" s="4">
        <f t="shared" si="1"/>
        <v>3.65</v>
      </c>
      <c r="F47" s="1">
        <f t="shared" si="2"/>
        <v>0</v>
      </c>
      <c r="H47" s="1">
        <f t="shared" si="3"/>
        <v>1176.0573407142858</v>
      </c>
      <c r="I47" s="1">
        <f t="shared" si="4"/>
        <v>0</v>
      </c>
      <c r="J47" s="1">
        <f t="shared" si="5"/>
        <v>0.5313471428571428</v>
      </c>
      <c r="K47" s="1">
        <f t="shared" si="6"/>
        <v>1.0626942857142856</v>
      </c>
      <c r="L47" s="1">
        <f t="shared" si="7"/>
        <v>1.5940414285714284</v>
      </c>
      <c r="M47" s="1">
        <f t="shared" si="9"/>
        <v>2.1253885714285712</v>
      </c>
      <c r="N47" s="1">
        <f t="shared" si="10"/>
        <v>2.656735714285714</v>
      </c>
      <c r="O47" s="1">
        <f t="shared" si="11"/>
        <v>3.6228214285714282</v>
      </c>
      <c r="P47" s="1">
        <f t="shared" si="12"/>
        <v>18.169515000000001</v>
      </c>
      <c r="Q47" s="1">
        <f t="shared" si="13"/>
        <v>25.091235000000001</v>
      </c>
      <c r="R47" s="1">
        <f t="shared" si="14"/>
        <v>34.608600000000003</v>
      </c>
      <c r="S47" s="1">
        <f t="shared" si="15"/>
        <v>47.586824999999997</v>
      </c>
      <c r="T47" s="1">
        <f t="shared" si="16"/>
        <v>66.621555000000001</v>
      </c>
      <c r="U47" s="1">
        <f t="shared" si="17"/>
        <v>92.578005000000005</v>
      </c>
      <c r="V47" s="1">
        <f t="shared" si="18"/>
        <v>39.262859999999996</v>
      </c>
      <c r="W47" s="1">
        <f t="shared" si="19"/>
        <v>55.288517142857138</v>
      </c>
      <c r="X47" s="1">
        <f t="shared" si="20"/>
        <v>74.786400000000015</v>
      </c>
      <c r="Y47" s="1">
        <f t="shared" si="21"/>
        <v>104.16677142857144</v>
      </c>
      <c r="Z47" s="1">
        <f t="shared" si="22"/>
        <v>149.57280000000003</v>
      </c>
      <c r="AA47" s="1">
        <f t="shared" si="23"/>
        <v>208.33354285714287</v>
      </c>
      <c r="AB47" s="1">
        <f t="shared" si="24"/>
        <v>248.39768571428576</v>
      </c>
    </row>
    <row r="48" spans="5:28" x14ac:dyDescent="0.25">
      <c r="E48" s="4">
        <f>E47-E46+E47</f>
        <v>3.7959999999999998</v>
      </c>
      <c r="F48" s="1">
        <f t="shared" si="2"/>
        <v>0</v>
      </c>
      <c r="H48" s="1">
        <f t="shared" si="3"/>
        <v>873.01614214285723</v>
      </c>
      <c r="I48" s="1">
        <f t="shared" si="4"/>
        <v>0</v>
      </c>
      <c r="J48" s="1">
        <f t="shared" si="5"/>
        <v>0</v>
      </c>
      <c r="K48" s="1">
        <f t="shared" si="6"/>
        <v>0.5313471428571428</v>
      </c>
      <c r="L48" s="1">
        <f t="shared" si="7"/>
        <v>1.0626942857142856</v>
      </c>
      <c r="M48" s="1">
        <f t="shared" si="9"/>
        <v>1.5940414285714284</v>
      </c>
      <c r="N48" s="1">
        <f t="shared" si="10"/>
        <v>2.1253885714285712</v>
      </c>
      <c r="O48" s="1">
        <f t="shared" si="11"/>
        <v>2.656735714285714</v>
      </c>
      <c r="P48" s="1">
        <f t="shared" si="12"/>
        <v>12.978224999999998</v>
      </c>
      <c r="Q48" s="1">
        <f t="shared" si="13"/>
        <v>18.169515000000001</v>
      </c>
      <c r="R48" s="1">
        <f t="shared" si="14"/>
        <v>25.091235000000001</v>
      </c>
      <c r="S48" s="1">
        <f t="shared" si="15"/>
        <v>34.608600000000003</v>
      </c>
      <c r="T48" s="1">
        <f t="shared" si="16"/>
        <v>47.586824999999997</v>
      </c>
      <c r="U48" s="1">
        <f t="shared" si="17"/>
        <v>66.621555000000001</v>
      </c>
      <c r="V48" s="1">
        <f t="shared" si="18"/>
        <v>28.579088571428571</v>
      </c>
      <c r="W48" s="1">
        <f t="shared" si="19"/>
        <v>39.262859999999996</v>
      </c>
      <c r="X48" s="1">
        <f t="shared" si="20"/>
        <v>55.288517142857138</v>
      </c>
      <c r="Y48" s="1">
        <f t="shared" si="21"/>
        <v>74.786400000000015</v>
      </c>
      <c r="Z48" s="1">
        <f t="shared" si="22"/>
        <v>104.16677142857144</v>
      </c>
      <c r="AA48" s="1">
        <f t="shared" si="23"/>
        <v>149.57280000000003</v>
      </c>
      <c r="AB48" s="1">
        <f t="shared" si="24"/>
        <v>208.33354285714287</v>
      </c>
    </row>
    <row r="49" spans="5:28" x14ac:dyDescent="0.25">
      <c r="E49" s="4">
        <f t="shared" ref="E49:E77" si="25">E48-E47+E48</f>
        <v>3.9419999999999997</v>
      </c>
      <c r="F49" s="1">
        <f t="shared" si="2"/>
        <v>0</v>
      </c>
      <c r="H49" s="1">
        <f t="shared" si="3"/>
        <v>625.48793357142858</v>
      </c>
      <c r="I49" s="1">
        <f t="shared" si="4"/>
        <v>0</v>
      </c>
      <c r="J49" s="1">
        <f t="shared" si="5"/>
        <v>0</v>
      </c>
      <c r="K49" s="1">
        <f t="shared" si="6"/>
        <v>0</v>
      </c>
      <c r="L49" s="1">
        <f t="shared" si="7"/>
        <v>0.5313471428571428</v>
      </c>
      <c r="M49" s="1">
        <f t="shared" si="9"/>
        <v>1.0626942857142856</v>
      </c>
      <c r="N49" s="1">
        <f t="shared" si="10"/>
        <v>1.5940414285714284</v>
      </c>
      <c r="O49" s="1">
        <f t="shared" si="11"/>
        <v>2.1253885714285712</v>
      </c>
      <c r="P49" s="1">
        <f t="shared" si="12"/>
        <v>9.5173649999999999</v>
      </c>
      <c r="Q49" s="1">
        <f t="shared" si="13"/>
        <v>12.978224999999998</v>
      </c>
      <c r="R49" s="1">
        <f t="shared" si="14"/>
        <v>18.169515000000001</v>
      </c>
      <c r="S49" s="1">
        <f t="shared" si="15"/>
        <v>25.091235000000001</v>
      </c>
      <c r="T49" s="1">
        <f t="shared" si="16"/>
        <v>34.608600000000003</v>
      </c>
      <c r="U49" s="1">
        <f t="shared" si="17"/>
        <v>47.586824999999997</v>
      </c>
      <c r="V49" s="1">
        <f t="shared" si="18"/>
        <v>20.56626</v>
      </c>
      <c r="W49" s="1">
        <f t="shared" si="19"/>
        <v>28.579088571428571</v>
      </c>
      <c r="X49" s="1">
        <f t="shared" si="20"/>
        <v>39.262859999999996</v>
      </c>
      <c r="Y49" s="1">
        <f t="shared" si="21"/>
        <v>55.288517142857138</v>
      </c>
      <c r="Z49" s="1">
        <f t="shared" si="22"/>
        <v>74.786400000000015</v>
      </c>
      <c r="AA49" s="1">
        <f t="shared" si="23"/>
        <v>104.16677142857144</v>
      </c>
      <c r="AB49" s="1">
        <f t="shared" si="24"/>
        <v>149.57280000000003</v>
      </c>
    </row>
    <row r="50" spans="5:28" x14ac:dyDescent="0.25">
      <c r="E50" s="4">
        <f t="shared" si="25"/>
        <v>4.0879999999999992</v>
      </c>
      <c r="F50" s="1">
        <f t="shared" si="2"/>
        <v>0</v>
      </c>
      <c r="H50" s="1">
        <f t="shared" si="3"/>
        <v>448.50699771428577</v>
      </c>
      <c r="I50" s="1">
        <f t="shared" si="4"/>
        <v>0</v>
      </c>
      <c r="J50" s="1">
        <f t="shared" si="5"/>
        <v>0</v>
      </c>
      <c r="K50" s="1">
        <f t="shared" si="6"/>
        <v>0</v>
      </c>
      <c r="L50" s="1">
        <f t="shared" si="7"/>
        <v>0</v>
      </c>
      <c r="M50" s="1">
        <f t="shared" si="9"/>
        <v>0.5313471428571428</v>
      </c>
      <c r="N50" s="1">
        <f t="shared" si="10"/>
        <v>1.0626942857142856</v>
      </c>
      <c r="O50" s="1">
        <f t="shared" si="11"/>
        <v>1.5940414285714284</v>
      </c>
      <c r="P50" s="1">
        <f t="shared" si="12"/>
        <v>7.6138919999999999</v>
      </c>
      <c r="Q50" s="1">
        <f t="shared" si="13"/>
        <v>9.5173649999999999</v>
      </c>
      <c r="R50" s="1">
        <f t="shared" si="14"/>
        <v>12.978224999999998</v>
      </c>
      <c r="S50" s="1">
        <f t="shared" si="15"/>
        <v>18.169515000000001</v>
      </c>
      <c r="T50" s="1">
        <f t="shared" si="16"/>
        <v>25.091235000000001</v>
      </c>
      <c r="U50" s="1">
        <f t="shared" si="17"/>
        <v>34.608600000000003</v>
      </c>
      <c r="V50" s="1">
        <f t="shared" si="18"/>
        <v>14.690185714285715</v>
      </c>
      <c r="W50" s="1">
        <f t="shared" si="19"/>
        <v>20.56626</v>
      </c>
      <c r="X50" s="1">
        <f t="shared" si="20"/>
        <v>28.579088571428571</v>
      </c>
      <c r="Y50" s="1">
        <f t="shared" si="21"/>
        <v>39.262859999999996</v>
      </c>
      <c r="Z50" s="1">
        <f t="shared" si="22"/>
        <v>55.288517142857138</v>
      </c>
      <c r="AA50" s="1">
        <f t="shared" si="23"/>
        <v>74.786400000000015</v>
      </c>
      <c r="AB50" s="1">
        <f t="shared" si="24"/>
        <v>104.16677142857144</v>
      </c>
    </row>
    <row r="51" spans="5:28" x14ac:dyDescent="0.25">
      <c r="E51" s="4">
        <f t="shared" si="25"/>
        <v>4.2339999999999982</v>
      </c>
      <c r="F51" s="1">
        <f t="shared" si="2"/>
        <v>0</v>
      </c>
      <c r="H51" s="1">
        <f t="shared" si="3"/>
        <v>324.53177528571428</v>
      </c>
      <c r="I51" s="1">
        <f t="shared" si="4"/>
        <v>0</v>
      </c>
      <c r="J51" s="1">
        <f t="shared" si="5"/>
        <v>0</v>
      </c>
      <c r="K51" s="1">
        <f t="shared" si="6"/>
        <v>0</v>
      </c>
      <c r="L51" s="1">
        <f t="shared" si="7"/>
        <v>0</v>
      </c>
      <c r="M51" s="1">
        <f t="shared" si="9"/>
        <v>0</v>
      </c>
      <c r="N51" s="1">
        <f t="shared" si="10"/>
        <v>0.5313471428571428</v>
      </c>
      <c r="O51" s="1">
        <f t="shared" si="11"/>
        <v>1.0626942857142856</v>
      </c>
      <c r="P51" s="1">
        <f t="shared" si="12"/>
        <v>5.710418999999999</v>
      </c>
      <c r="Q51" s="1">
        <f t="shared" si="13"/>
        <v>7.6138919999999999</v>
      </c>
      <c r="R51" s="1">
        <f t="shared" si="14"/>
        <v>9.5173649999999999</v>
      </c>
      <c r="S51" s="1">
        <f t="shared" si="15"/>
        <v>12.978224999999998</v>
      </c>
      <c r="T51" s="1">
        <f t="shared" si="16"/>
        <v>18.169515000000001</v>
      </c>
      <c r="U51" s="1">
        <f t="shared" si="17"/>
        <v>25.091235000000001</v>
      </c>
      <c r="V51" s="1">
        <f t="shared" si="18"/>
        <v>10.683771428571429</v>
      </c>
      <c r="W51" s="1">
        <f t="shared" si="19"/>
        <v>14.690185714285715</v>
      </c>
      <c r="X51" s="1">
        <f t="shared" si="20"/>
        <v>20.56626</v>
      </c>
      <c r="Y51" s="1">
        <f t="shared" si="21"/>
        <v>28.579088571428571</v>
      </c>
      <c r="Z51" s="1">
        <f t="shared" si="22"/>
        <v>39.262859999999996</v>
      </c>
      <c r="AA51" s="1">
        <f t="shared" si="23"/>
        <v>55.288517142857138</v>
      </c>
      <c r="AB51" s="1">
        <f t="shared" si="24"/>
        <v>74.786400000000015</v>
      </c>
    </row>
    <row r="52" spans="5:28" x14ac:dyDescent="0.25">
      <c r="E52" s="4">
        <f t="shared" si="25"/>
        <v>4.3799999999999972</v>
      </c>
      <c r="F52" s="1">
        <f t="shared" si="2"/>
        <v>0</v>
      </c>
      <c r="H52" s="1">
        <f t="shared" si="3"/>
        <v>235.14412628571426</v>
      </c>
      <c r="I52" s="1">
        <f t="shared" si="4"/>
        <v>0</v>
      </c>
      <c r="J52" s="1">
        <f t="shared" si="5"/>
        <v>0</v>
      </c>
      <c r="K52" s="1">
        <f t="shared" si="6"/>
        <v>0</v>
      </c>
      <c r="L52" s="1">
        <f t="shared" si="7"/>
        <v>0</v>
      </c>
      <c r="M52" s="1">
        <f t="shared" si="9"/>
        <v>0</v>
      </c>
      <c r="N52" s="1">
        <f t="shared" si="10"/>
        <v>0</v>
      </c>
      <c r="O52" s="1">
        <f t="shared" si="11"/>
        <v>0.5313471428571428</v>
      </c>
      <c r="P52" s="1">
        <f t="shared" si="12"/>
        <v>3.8069459999999999</v>
      </c>
      <c r="Q52" s="1">
        <f t="shared" si="13"/>
        <v>5.710418999999999</v>
      </c>
      <c r="R52" s="1">
        <f t="shared" si="14"/>
        <v>7.6138919999999999</v>
      </c>
      <c r="S52" s="1">
        <f t="shared" si="15"/>
        <v>9.5173649999999999</v>
      </c>
      <c r="T52" s="1">
        <f t="shared" si="16"/>
        <v>12.978224999999998</v>
      </c>
      <c r="U52" s="1">
        <f t="shared" si="17"/>
        <v>18.169515000000001</v>
      </c>
      <c r="V52" s="1">
        <f t="shared" si="18"/>
        <v>7.7457342857142866</v>
      </c>
      <c r="W52" s="1">
        <f t="shared" si="19"/>
        <v>10.683771428571429</v>
      </c>
      <c r="X52" s="1">
        <f t="shared" si="20"/>
        <v>14.690185714285715</v>
      </c>
      <c r="Y52" s="1">
        <f t="shared" si="21"/>
        <v>20.56626</v>
      </c>
      <c r="Z52" s="1">
        <f t="shared" si="22"/>
        <v>28.579088571428571</v>
      </c>
      <c r="AA52" s="1">
        <f t="shared" si="23"/>
        <v>39.262859999999996</v>
      </c>
      <c r="AB52" s="1">
        <f t="shared" si="24"/>
        <v>55.288517142857138</v>
      </c>
    </row>
    <row r="53" spans="5:28" x14ac:dyDescent="0.25">
      <c r="E53" s="4">
        <f t="shared" si="25"/>
        <v>4.5259999999999962</v>
      </c>
      <c r="F53" s="1">
        <f t="shared" si="2"/>
        <v>0</v>
      </c>
      <c r="H53" s="1">
        <f t="shared" si="3"/>
        <v>168.66719999999998</v>
      </c>
      <c r="I53" s="1">
        <f t="shared" si="4"/>
        <v>0</v>
      </c>
      <c r="J53" s="1">
        <f t="shared" si="5"/>
        <v>0</v>
      </c>
      <c r="K53" s="1">
        <f t="shared" si="6"/>
        <v>0</v>
      </c>
      <c r="L53" s="1">
        <f t="shared" si="7"/>
        <v>0</v>
      </c>
      <c r="M53" s="1">
        <f t="shared" si="9"/>
        <v>0</v>
      </c>
      <c r="N53" s="1">
        <f t="shared" si="10"/>
        <v>0</v>
      </c>
      <c r="O53" s="1">
        <f t="shared" si="11"/>
        <v>0</v>
      </c>
      <c r="P53" s="1">
        <f t="shared" si="12"/>
        <v>1.903473</v>
      </c>
      <c r="Q53" s="1">
        <f t="shared" si="13"/>
        <v>3.8069459999999999</v>
      </c>
      <c r="R53" s="1">
        <f t="shared" si="14"/>
        <v>5.710418999999999</v>
      </c>
      <c r="S53" s="1">
        <f t="shared" si="15"/>
        <v>7.6138919999999999</v>
      </c>
      <c r="T53" s="1">
        <f t="shared" si="16"/>
        <v>9.5173649999999999</v>
      </c>
      <c r="U53" s="1">
        <f t="shared" si="17"/>
        <v>12.978224999999998</v>
      </c>
      <c r="V53" s="1">
        <f t="shared" si="18"/>
        <v>5.6089800000000007</v>
      </c>
      <c r="W53" s="1">
        <f t="shared" si="19"/>
        <v>7.7457342857142866</v>
      </c>
      <c r="X53" s="1">
        <f t="shared" si="20"/>
        <v>10.683771428571429</v>
      </c>
      <c r="Y53" s="1">
        <f t="shared" si="21"/>
        <v>14.690185714285715</v>
      </c>
      <c r="Z53" s="1">
        <f t="shared" si="22"/>
        <v>20.56626</v>
      </c>
      <c r="AA53" s="1">
        <f t="shared" si="23"/>
        <v>28.579088571428571</v>
      </c>
      <c r="AB53" s="1">
        <f t="shared" si="24"/>
        <v>39.262859999999996</v>
      </c>
    </row>
    <row r="54" spans="5:28" x14ac:dyDescent="0.25">
      <c r="E54" s="4">
        <f t="shared" si="25"/>
        <v>4.6719999999999953</v>
      </c>
      <c r="F54" s="1">
        <f t="shared" si="2"/>
        <v>0</v>
      </c>
      <c r="H54" s="1">
        <f t="shared" si="3"/>
        <v>120.4325292857143</v>
      </c>
      <c r="I54" s="1">
        <f t="shared" si="4"/>
        <v>0</v>
      </c>
      <c r="J54" s="1">
        <f t="shared" si="5"/>
        <v>0</v>
      </c>
      <c r="K54" s="1">
        <f t="shared" si="6"/>
        <v>0</v>
      </c>
      <c r="L54" s="1">
        <f t="shared" si="7"/>
        <v>0</v>
      </c>
      <c r="M54" s="1">
        <f t="shared" si="9"/>
        <v>0</v>
      </c>
      <c r="N54" s="1">
        <f t="shared" si="10"/>
        <v>0</v>
      </c>
      <c r="O54" s="1">
        <f t="shared" si="11"/>
        <v>0</v>
      </c>
      <c r="P54" s="1">
        <f t="shared" si="12"/>
        <v>0</v>
      </c>
      <c r="Q54" s="1">
        <f t="shared" si="13"/>
        <v>1.903473</v>
      </c>
      <c r="R54" s="1">
        <f t="shared" si="14"/>
        <v>3.8069459999999999</v>
      </c>
      <c r="S54" s="1">
        <f t="shared" si="15"/>
        <v>5.710418999999999</v>
      </c>
      <c r="T54" s="1">
        <f t="shared" si="16"/>
        <v>7.6138919999999999</v>
      </c>
      <c r="U54" s="1">
        <f t="shared" si="17"/>
        <v>9.5173649999999999</v>
      </c>
      <c r="V54" s="1">
        <f t="shared" si="18"/>
        <v>4.0064142857142855</v>
      </c>
      <c r="W54" s="1">
        <f t="shared" si="19"/>
        <v>5.6089800000000007</v>
      </c>
      <c r="X54" s="1">
        <f t="shared" si="20"/>
        <v>7.7457342857142866</v>
      </c>
      <c r="Y54" s="1">
        <f t="shared" si="21"/>
        <v>10.683771428571429</v>
      </c>
      <c r="Z54" s="1">
        <f t="shared" si="22"/>
        <v>14.690185714285715</v>
      </c>
      <c r="AA54" s="1">
        <f t="shared" si="23"/>
        <v>20.56626</v>
      </c>
      <c r="AB54" s="1">
        <f t="shared" si="24"/>
        <v>28.579088571428571</v>
      </c>
    </row>
    <row r="55" spans="5:28" x14ac:dyDescent="0.25">
      <c r="E55" s="4">
        <f t="shared" si="25"/>
        <v>4.8179999999999943</v>
      </c>
      <c r="F55" s="1">
        <f t="shared" si="2"/>
        <v>0</v>
      </c>
      <c r="H55" s="1">
        <f t="shared" si="3"/>
        <v>85.274112857142867</v>
      </c>
      <c r="I55" s="1">
        <f t="shared" si="4"/>
        <v>0</v>
      </c>
      <c r="J55" s="1">
        <f t="shared" si="5"/>
        <v>0</v>
      </c>
      <c r="K55" s="1">
        <f t="shared" si="6"/>
        <v>0</v>
      </c>
      <c r="L55" s="1">
        <f t="shared" si="7"/>
        <v>0</v>
      </c>
      <c r="M55" s="1">
        <f t="shared" si="9"/>
        <v>0</v>
      </c>
      <c r="N55" s="1">
        <f t="shared" si="10"/>
        <v>0</v>
      </c>
      <c r="O55" s="1">
        <f t="shared" si="11"/>
        <v>0</v>
      </c>
      <c r="P55" s="1">
        <f t="shared" si="12"/>
        <v>0</v>
      </c>
      <c r="Q55" s="1">
        <f t="shared" si="13"/>
        <v>0</v>
      </c>
      <c r="R55" s="1">
        <f t="shared" si="14"/>
        <v>1.903473</v>
      </c>
      <c r="S55" s="1">
        <f t="shared" si="15"/>
        <v>3.8069459999999999</v>
      </c>
      <c r="T55" s="1">
        <f t="shared" si="16"/>
        <v>5.710418999999999</v>
      </c>
      <c r="U55" s="1">
        <f t="shared" si="17"/>
        <v>7.6138919999999999</v>
      </c>
      <c r="V55" s="1">
        <f t="shared" si="18"/>
        <v>2.9380371428571426</v>
      </c>
      <c r="W55" s="1">
        <f t="shared" si="19"/>
        <v>4.0064142857142855</v>
      </c>
      <c r="X55" s="1">
        <f t="shared" si="20"/>
        <v>5.6089800000000007</v>
      </c>
      <c r="Y55" s="1">
        <f t="shared" si="21"/>
        <v>7.7457342857142866</v>
      </c>
      <c r="Z55" s="1">
        <f t="shared" si="22"/>
        <v>10.683771428571429</v>
      </c>
      <c r="AA55" s="1">
        <f t="shared" si="23"/>
        <v>14.690185714285715</v>
      </c>
      <c r="AB55" s="1">
        <f t="shared" si="24"/>
        <v>20.56626</v>
      </c>
    </row>
    <row r="56" spans="5:28" x14ac:dyDescent="0.25">
      <c r="E56" s="4">
        <f t="shared" si="25"/>
        <v>4.9639999999999933</v>
      </c>
      <c r="F56" s="1">
        <f t="shared" si="2"/>
        <v>0</v>
      </c>
      <c r="H56" s="1">
        <f t="shared" ref="H56:H77" si="26">SUM(I56:AB56)</f>
        <v>59.444390571428571</v>
      </c>
      <c r="I56" s="1">
        <f t="shared" si="4"/>
        <v>0</v>
      </c>
      <c r="J56" s="1">
        <f t="shared" si="5"/>
        <v>0</v>
      </c>
      <c r="K56" s="1">
        <f t="shared" si="6"/>
        <v>0</v>
      </c>
      <c r="L56" s="1">
        <f t="shared" si="7"/>
        <v>0</v>
      </c>
      <c r="M56" s="1">
        <f t="shared" si="9"/>
        <v>0</v>
      </c>
      <c r="N56" s="1">
        <f t="shared" si="10"/>
        <v>0</v>
      </c>
      <c r="O56" s="1">
        <f t="shared" si="11"/>
        <v>0</v>
      </c>
      <c r="P56" s="1">
        <f t="shared" si="12"/>
        <v>0</v>
      </c>
      <c r="Q56" s="1">
        <f t="shared" si="13"/>
        <v>0</v>
      </c>
      <c r="R56" s="1">
        <f t="shared" si="14"/>
        <v>0</v>
      </c>
      <c r="S56" s="1">
        <f t="shared" si="15"/>
        <v>1.903473</v>
      </c>
      <c r="T56" s="1">
        <f t="shared" si="16"/>
        <v>3.8069459999999999</v>
      </c>
      <c r="U56" s="1">
        <f t="shared" si="17"/>
        <v>5.710418999999999</v>
      </c>
      <c r="V56" s="1">
        <f t="shared" si="18"/>
        <v>2.3504297142857142</v>
      </c>
      <c r="W56" s="1">
        <f t="shared" si="19"/>
        <v>2.9380371428571426</v>
      </c>
      <c r="X56" s="1">
        <f t="shared" si="20"/>
        <v>4.0064142857142855</v>
      </c>
      <c r="Y56" s="1">
        <f t="shared" si="21"/>
        <v>5.6089800000000007</v>
      </c>
      <c r="Z56" s="1">
        <f t="shared" si="22"/>
        <v>7.7457342857142866</v>
      </c>
      <c r="AA56" s="1">
        <f t="shared" si="23"/>
        <v>10.683771428571429</v>
      </c>
      <c r="AB56" s="1">
        <f t="shared" si="24"/>
        <v>14.690185714285715</v>
      </c>
    </row>
    <row r="57" spans="5:28" x14ac:dyDescent="0.25">
      <c r="E57" s="4">
        <f t="shared" si="25"/>
        <v>5.1099999999999923</v>
      </c>
      <c r="F57" s="1">
        <f t="shared" si="2"/>
        <v>0</v>
      </c>
      <c r="H57" s="1">
        <f t="shared" si="26"/>
        <v>40.806608142857144</v>
      </c>
      <c r="I57" s="1">
        <f t="shared" si="4"/>
        <v>0</v>
      </c>
      <c r="J57" s="1">
        <f t="shared" si="5"/>
        <v>0</v>
      </c>
      <c r="K57" s="1">
        <f t="shared" si="6"/>
        <v>0</v>
      </c>
      <c r="L57" s="1">
        <f t="shared" si="7"/>
        <v>0</v>
      </c>
      <c r="M57" s="1">
        <f t="shared" si="9"/>
        <v>0</v>
      </c>
      <c r="N57" s="1">
        <f t="shared" si="10"/>
        <v>0</v>
      </c>
      <c r="O57" s="1">
        <f t="shared" si="11"/>
        <v>0</v>
      </c>
      <c r="P57" s="1">
        <f t="shared" si="12"/>
        <v>0</v>
      </c>
      <c r="Q57" s="1">
        <f t="shared" si="13"/>
        <v>0</v>
      </c>
      <c r="R57" s="1">
        <f t="shared" si="14"/>
        <v>0</v>
      </c>
      <c r="S57" s="1">
        <f t="shared" si="15"/>
        <v>0</v>
      </c>
      <c r="T57" s="1">
        <f t="shared" si="16"/>
        <v>1.903473</v>
      </c>
      <c r="U57" s="1">
        <f t="shared" si="17"/>
        <v>3.8069459999999999</v>
      </c>
      <c r="V57" s="1">
        <f t="shared" si="18"/>
        <v>1.7628222857142855</v>
      </c>
      <c r="W57" s="1">
        <f t="shared" si="19"/>
        <v>2.3504297142857142</v>
      </c>
      <c r="X57" s="1">
        <f t="shared" si="20"/>
        <v>2.9380371428571426</v>
      </c>
      <c r="Y57" s="1">
        <f t="shared" si="21"/>
        <v>4.0064142857142855</v>
      </c>
      <c r="Z57" s="1">
        <f t="shared" si="22"/>
        <v>5.6089800000000007</v>
      </c>
      <c r="AA57" s="1">
        <f t="shared" si="23"/>
        <v>7.7457342857142866</v>
      </c>
      <c r="AB57" s="1">
        <f t="shared" si="24"/>
        <v>10.683771428571429</v>
      </c>
    </row>
    <row r="58" spans="5:28" x14ac:dyDescent="0.25">
      <c r="E58" s="4">
        <f t="shared" si="25"/>
        <v>5.2559999999999913</v>
      </c>
      <c r="H58" s="1">
        <f t="shared" si="26"/>
        <v>27.491105571428569</v>
      </c>
      <c r="I58" s="1">
        <f t="shared" si="4"/>
        <v>0</v>
      </c>
      <c r="J58" s="1">
        <f t="shared" si="5"/>
        <v>0</v>
      </c>
      <c r="K58" s="1">
        <f t="shared" si="6"/>
        <v>0</v>
      </c>
      <c r="L58" s="1">
        <f t="shared" si="7"/>
        <v>0</v>
      </c>
      <c r="M58" s="1">
        <f t="shared" si="9"/>
        <v>0</v>
      </c>
      <c r="N58" s="1">
        <f t="shared" si="10"/>
        <v>0</v>
      </c>
      <c r="O58" s="1">
        <f t="shared" si="11"/>
        <v>0</v>
      </c>
      <c r="P58" s="1">
        <f t="shared" si="12"/>
        <v>0</v>
      </c>
      <c r="Q58" s="1">
        <f t="shared" si="13"/>
        <v>0</v>
      </c>
      <c r="R58" s="1">
        <f t="shared" si="14"/>
        <v>0</v>
      </c>
      <c r="S58" s="1">
        <f t="shared" si="15"/>
        <v>0</v>
      </c>
      <c r="T58" s="1">
        <f t="shared" si="16"/>
        <v>0</v>
      </c>
      <c r="U58" s="1">
        <f t="shared" si="17"/>
        <v>1.903473</v>
      </c>
      <c r="V58" s="1">
        <f t="shared" si="18"/>
        <v>1.1752148571428571</v>
      </c>
      <c r="W58" s="1">
        <f t="shared" si="19"/>
        <v>1.7628222857142855</v>
      </c>
      <c r="X58" s="1">
        <f t="shared" si="20"/>
        <v>2.3504297142857142</v>
      </c>
      <c r="Y58" s="1">
        <f t="shared" si="21"/>
        <v>2.9380371428571426</v>
      </c>
      <c r="Z58" s="1">
        <f t="shared" si="22"/>
        <v>4.0064142857142855</v>
      </c>
      <c r="AA58" s="1">
        <f t="shared" si="23"/>
        <v>5.6089800000000007</v>
      </c>
      <c r="AB58" s="1">
        <f t="shared" si="24"/>
        <v>7.7457342857142866</v>
      </c>
    </row>
    <row r="59" spans="5:28" x14ac:dyDescent="0.25">
      <c r="E59" s="4">
        <f t="shared" si="25"/>
        <v>5.4019999999999904</v>
      </c>
      <c r="H59" s="1">
        <f t="shared" si="26"/>
        <v>18.429505714285714</v>
      </c>
      <c r="I59" s="1">
        <f t="shared" si="4"/>
        <v>0</v>
      </c>
      <c r="J59" s="1">
        <f t="shared" si="5"/>
        <v>0</v>
      </c>
      <c r="K59" s="1">
        <f t="shared" si="6"/>
        <v>0</v>
      </c>
      <c r="L59" s="1">
        <f t="shared" si="7"/>
        <v>0</v>
      </c>
      <c r="M59" s="1">
        <f t="shared" si="9"/>
        <v>0</v>
      </c>
      <c r="N59" s="1">
        <f t="shared" si="10"/>
        <v>0</v>
      </c>
      <c r="O59" s="1">
        <f t="shared" si="11"/>
        <v>0</v>
      </c>
      <c r="P59" s="1">
        <f t="shared" si="12"/>
        <v>0</v>
      </c>
      <c r="Q59" s="1">
        <f t="shared" si="13"/>
        <v>0</v>
      </c>
      <c r="R59" s="1">
        <f t="shared" si="14"/>
        <v>0</v>
      </c>
      <c r="S59" s="1">
        <f t="shared" si="15"/>
        <v>0</v>
      </c>
      <c r="T59" s="1">
        <f t="shared" si="16"/>
        <v>0</v>
      </c>
      <c r="U59" s="1">
        <f t="shared" si="17"/>
        <v>0</v>
      </c>
      <c r="V59" s="1">
        <f t="shared" si="18"/>
        <v>0.58760742857142856</v>
      </c>
      <c r="W59" s="1">
        <f t="shared" si="19"/>
        <v>1.1752148571428571</v>
      </c>
      <c r="X59" s="1">
        <f t="shared" si="20"/>
        <v>1.7628222857142855</v>
      </c>
      <c r="Y59" s="1">
        <f t="shared" si="21"/>
        <v>2.3504297142857142</v>
      </c>
      <c r="Z59" s="1">
        <f t="shared" si="22"/>
        <v>2.9380371428571426</v>
      </c>
      <c r="AA59" s="1">
        <f t="shared" si="23"/>
        <v>4.0064142857142855</v>
      </c>
      <c r="AB59" s="1">
        <f t="shared" si="24"/>
        <v>5.6089800000000007</v>
      </c>
    </row>
    <row r="60" spans="5:28" x14ac:dyDescent="0.25">
      <c r="E60" s="4">
        <f t="shared" si="25"/>
        <v>5.5479999999999894</v>
      </c>
      <c r="H60" s="1">
        <f t="shared" si="26"/>
        <v>12.820525714285713</v>
      </c>
      <c r="I60" s="1">
        <f t="shared" si="4"/>
        <v>0</v>
      </c>
      <c r="J60" s="1">
        <f t="shared" si="5"/>
        <v>0</v>
      </c>
      <c r="K60" s="1">
        <f t="shared" si="6"/>
        <v>0</v>
      </c>
      <c r="L60" s="1">
        <f t="shared" si="7"/>
        <v>0</v>
      </c>
      <c r="M60" s="1">
        <f t="shared" si="9"/>
        <v>0</v>
      </c>
      <c r="N60" s="1">
        <f t="shared" si="10"/>
        <v>0</v>
      </c>
      <c r="O60" s="1">
        <f t="shared" si="11"/>
        <v>0</v>
      </c>
      <c r="P60" s="1">
        <f t="shared" si="12"/>
        <v>0</v>
      </c>
      <c r="Q60" s="1">
        <f t="shared" si="13"/>
        <v>0</v>
      </c>
      <c r="R60" s="1">
        <f t="shared" si="14"/>
        <v>0</v>
      </c>
      <c r="S60" s="1">
        <f t="shared" si="15"/>
        <v>0</v>
      </c>
      <c r="T60" s="1">
        <f t="shared" si="16"/>
        <v>0</v>
      </c>
      <c r="U60" s="1">
        <f t="shared" si="17"/>
        <v>0</v>
      </c>
      <c r="V60" s="1">
        <f t="shared" si="18"/>
        <v>0</v>
      </c>
      <c r="W60" s="1">
        <f t="shared" si="19"/>
        <v>0.58760742857142856</v>
      </c>
      <c r="X60" s="1">
        <f t="shared" si="20"/>
        <v>1.1752148571428571</v>
      </c>
      <c r="Y60" s="1">
        <f t="shared" si="21"/>
        <v>1.7628222857142855</v>
      </c>
      <c r="Z60" s="1">
        <f t="shared" si="22"/>
        <v>2.3504297142857142</v>
      </c>
      <c r="AA60" s="1">
        <f t="shared" si="23"/>
        <v>2.9380371428571426</v>
      </c>
      <c r="AB60" s="1">
        <f t="shared" si="24"/>
        <v>4.0064142857142855</v>
      </c>
    </row>
    <row r="61" spans="5:28" x14ac:dyDescent="0.25">
      <c r="E61" s="4">
        <f t="shared" si="25"/>
        <v>5.6939999999999884</v>
      </c>
      <c r="H61" s="1">
        <f t="shared" si="26"/>
        <v>8.8141114285714277</v>
      </c>
      <c r="I61" s="1">
        <f t="shared" si="4"/>
        <v>0</v>
      </c>
      <c r="J61" s="1">
        <f t="shared" si="5"/>
        <v>0</v>
      </c>
      <c r="K61" s="1">
        <f t="shared" si="6"/>
        <v>0</v>
      </c>
      <c r="L61" s="1">
        <f t="shared" si="7"/>
        <v>0</v>
      </c>
      <c r="M61" s="1">
        <f t="shared" si="9"/>
        <v>0</v>
      </c>
      <c r="N61" s="1">
        <f t="shared" si="10"/>
        <v>0</v>
      </c>
      <c r="O61" s="1">
        <f t="shared" si="11"/>
        <v>0</v>
      </c>
      <c r="P61" s="1">
        <f t="shared" si="12"/>
        <v>0</v>
      </c>
      <c r="Q61" s="1">
        <f t="shared" si="13"/>
        <v>0</v>
      </c>
      <c r="R61" s="1">
        <f t="shared" si="14"/>
        <v>0</v>
      </c>
      <c r="S61" s="1">
        <f t="shared" si="15"/>
        <v>0</v>
      </c>
      <c r="T61" s="1">
        <f t="shared" si="16"/>
        <v>0</v>
      </c>
      <c r="U61" s="1">
        <f t="shared" si="17"/>
        <v>0</v>
      </c>
      <c r="V61" s="1">
        <f t="shared" si="18"/>
        <v>0</v>
      </c>
      <c r="W61" s="1">
        <f t="shared" si="19"/>
        <v>0</v>
      </c>
      <c r="X61" s="1">
        <f t="shared" si="20"/>
        <v>0.58760742857142856</v>
      </c>
      <c r="Y61" s="1">
        <f t="shared" si="21"/>
        <v>1.1752148571428571</v>
      </c>
      <c r="Z61" s="1">
        <f t="shared" si="22"/>
        <v>1.7628222857142855</v>
      </c>
      <c r="AA61" s="1">
        <f t="shared" si="23"/>
        <v>2.3504297142857142</v>
      </c>
      <c r="AB61" s="1">
        <f t="shared" si="24"/>
        <v>2.9380371428571426</v>
      </c>
    </row>
    <row r="62" spans="5:28" x14ac:dyDescent="0.25">
      <c r="E62" s="4">
        <f t="shared" si="25"/>
        <v>5.8399999999999874</v>
      </c>
      <c r="H62" s="1">
        <f t="shared" si="26"/>
        <v>5.8760742857142851</v>
      </c>
      <c r="I62" s="1">
        <f t="shared" si="4"/>
        <v>0</v>
      </c>
      <c r="J62" s="1">
        <f t="shared" si="5"/>
        <v>0</v>
      </c>
      <c r="K62" s="1">
        <f t="shared" si="6"/>
        <v>0</v>
      </c>
      <c r="L62" s="1">
        <f t="shared" si="7"/>
        <v>0</v>
      </c>
      <c r="M62" s="1">
        <f t="shared" si="9"/>
        <v>0</v>
      </c>
      <c r="N62" s="1">
        <f t="shared" si="10"/>
        <v>0</v>
      </c>
      <c r="O62" s="1">
        <f t="shared" si="11"/>
        <v>0</v>
      </c>
      <c r="P62" s="1">
        <f t="shared" si="12"/>
        <v>0</v>
      </c>
      <c r="Q62" s="1">
        <f t="shared" si="13"/>
        <v>0</v>
      </c>
      <c r="R62" s="1">
        <f t="shared" si="14"/>
        <v>0</v>
      </c>
      <c r="S62" s="1">
        <f t="shared" si="15"/>
        <v>0</v>
      </c>
      <c r="T62" s="1">
        <f t="shared" si="16"/>
        <v>0</v>
      </c>
      <c r="U62" s="1">
        <f t="shared" si="17"/>
        <v>0</v>
      </c>
      <c r="V62" s="1">
        <f t="shared" si="18"/>
        <v>0</v>
      </c>
      <c r="W62" s="1">
        <f t="shared" si="19"/>
        <v>0</v>
      </c>
      <c r="X62" s="1">
        <f t="shared" si="20"/>
        <v>0</v>
      </c>
      <c r="Y62" s="1">
        <f t="shared" si="21"/>
        <v>0.58760742857142856</v>
      </c>
      <c r="Z62" s="1">
        <f t="shared" si="22"/>
        <v>1.1752148571428571</v>
      </c>
      <c r="AA62" s="1">
        <f t="shared" si="23"/>
        <v>1.7628222857142855</v>
      </c>
      <c r="AB62" s="1">
        <f t="shared" si="24"/>
        <v>2.3504297142857142</v>
      </c>
    </row>
    <row r="63" spans="5:28" x14ac:dyDescent="0.25">
      <c r="E63" s="4">
        <f t="shared" si="25"/>
        <v>5.9859999999999864</v>
      </c>
      <c r="H63" s="1">
        <f t="shared" si="26"/>
        <v>3.5256445714285709</v>
      </c>
      <c r="I63" s="1">
        <f t="shared" si="4"/>
        <v>0</v>
      </c>
      <c r="J63" s="1">
        <f t="shared" si="5"/>
        <v>0</v>
      </c>
      <c r="K63" s="1">
        <f t="shared" si="6"/>
        <v>0</v>
      </c>
      <c r="L63" s="1">
        <f t="shared" si="7"/>
        <v>0</v>
      </c>
      <c r="M63" s="1">
        <f t="shared" si="9"/>
        <v>0</v>
      </c>
      <c r="N63" s="1">
        <f t="shared" si="10"/>
        <v>0</v>
      </c>
      <c r="O63" s="1">
        <f t="shared" si="11"/>
        <v>0</v>
      </c>
      <c r="P63" s="1">
        <f t="shared" si="12"/>
        <v>0</v>
      </c>
      <c r="Q63" s="1">
        <f t="shared" si="13"/>
        <v>0</v>
      </c>
      <c r="R63" s="1">
        <f t="shared" si="14"/>
        <v>0</v>
      </c>
      <c r="S63" s="1">
        <f t="shared" si="15"/>
        <v>0</v>
      </c>
      <c r="T63" s="1">
        <f t="shared" si="16"/>
        <v>0</v>
      </c>
      <c r="U63" s="1">
        <f t="shared" si="17"/>
        <v>0</v>
      </c>
      <c r="V63" s="1">
        <f t="shared" si="18"/>
        <v>0</v>
      </c>
      <c r="W63" s="1">
        <f t="shared" si="19"/>
        <v>0</v>
      </c>
      <c r="X63" s="1">
        <f t="shared" si="20"/>
        <v>0</v>
      </c>
      <c r="Y63" s="1">
        <f t="shared" si="21"/>
        <v>0</v>
      </c>
      <c r="Z63" s="1">
        <f t="shared" si="22"/>
        <v>0.58760742857142856</v>
      </c>
      <c r="AA63" s="1">
        <f t="shared" si="23"/>
        <v>1.1752148571428571</v>
      </c>
      <c r="AB63" s="1">
        <f t="shared" si="24"/>
        <v>1.7628222857142855</v>
      </c>
    </row>
    <row r="64" spans="5:28" x14ac:dyDescent="0.25">
      <c r="E64" s="4">
        <f t="shared" si="25"/>
        <v>6.1319999999999855</v>
      </c>
      <c r="H64" s="1">
        <f t="shared" si="26"/>
        <v>1.7628222857142857</v>
      </c>
      <c r="I64" s="1">
        <f t="shared" si="4"/>
        <v>0</v>
      </c>
      <c r="J64" s="1">
        <f t="shared" si="5"/>
        <v>0</v>
      </c>
      <c r="K64" s="1">
        <f t="shared" si="6"/>
        <v>0</v>
      </c>
      <c r="L64" s="1">
        <f t="shared" si="7"/>
        <v>0</v>
      </c>
      <c r="M64" s="1">
        <f t="shared" si="9"/>
        <v>0</v>
      </c>
      <c r="N64" s="1">
        <f t="shared" si="10"/>
        <v>0</v>
      </c>
      <c r="O64" s="1">
        <f t="shared" si="11"/>
        <v>0</v>
      </c>
      <c r="P64" s="1">
        <f t="shared" si="12"/>
        <v>0</v>
      </c>
      <c r="Q64" s="1">
        <f t="shared" si="13"/>
        <v>0</v>
      </c>
      <c r="R64" s="1">
        <f t="shared" si="14"/>
        <v>0</v>
      </c>
      <c r="S64" s="1">
        <f t="shared" si="15"/>
        <v>0</v>
      </c>
      <c r="T64" s="1">
        <f t="shared" si="16"/>
        <v>0</v>
      </c>
      <c r="U64" s="1">
        <f t="shared" si="17"/>
        <v>0</v>
      </c>
      <c r="V64" s="1">
        <f t="shared" si="18"/>
        <v>0</v>
      </c>
      <c r="W64" s="1">
        <f t="shared" si="19"/>
        <v>0</v>
      </c>
      <c r="X64" s="1">
        <f t="shared" si="20"/>
        <v>0</v>
      </c>
      <c r="Y64" s="1">
        <f t="shared" si="21"/>
        <v>0</v>
      </c>
      <c r="Z64" s="1">
        <f t="shared" si="22"/>
        <v>0</v>
      </c>
      <c r="AA64" s="1">
        <f t="shared" si="23"/>
        <v>0.58760742857142856</v>
      </c>
      <c r="AB64" s="1">
        <f t="shared" si="24"/>
        <v>1.1752148571428571</v>
      </c>
    </row>
    <row r="65" spans="5:28" x14ac:dyDescent="0.25">
      <c r="E65" s="4">
        <f t="shared" si="25"/>
        <v>6.2779999999999845</v>
      </c>
      <c r="H65" s="1">
        <f t="shared" si="26"/>
        <v>0.58760742857142856</v>
      </c>
      <c r="I65" s="1">
        <f t="shared" si="4"/>
        <v>0</v>
      </c>
      <c r="J65" s="1">
        <f t="shared" si="5"/>
        <v>0</v>
      </c>
      <c r="K65" s="1">
        <f t="shared" si="6"/>
        <v>0</v>
      </c>
      <c r="L65" s="1">
        <f t="shared" si="7"/>
        <v>0</v>
      </c>
      <c r="M65" s="1">
        <f t="shared" si="9"/>
        <v>0</v>
      </c>
      <c r="N65" s="1">
        <f t="shared" si="10"/>
        <v>0</v>
      </c>
      <c r="O65" s="1">
        <f t="shared" si="11"/>
        <v>0</v>
      </c>
      <c r="P65" s="1">
        <f t="shared" si="12"/>
        <v>0</v>
      </c>
      <c r="Q65" s="1">
        <f t="shared" si="13"/>
        <v>0</v>
      </c>
      <c r="R65" s="1">
        <f t="shared" si="14"/>
        <v>0</v>
      </c>
      <c r="S65" s="1">
        <f t="shared" si="15"/>
        <v>0</v>
      </c>
      <c r="T65" s="1">
        <f t="shared" si="16"/>
        <v>0</v>
      </c>
      <c r="U65" s="1">
        <f t="shared" si="17"/>
        <v>0</v>
      </c>
      <c r="V65" s="1">
        <f t="shared" si="18"/>
        <v>0</v>
      </c>
      <c r="W65" s="1">
        <f t="shared" si="19"/>
        <v>0</v>
      </c>
      <c r="X65" s="1">
        <f t="shared" si="20"/>
        <v>0</v>
      </c>
      <c r="Y65" s="1">
        <f t="shared" si="21"/>
        <v>0</v>
      </c>
      <c r="Z65" s="1">
        <f t="shared" si="22"/>
        <v>0</v>
      </c>
      <c r="AA65" s="1">
        <f t="shared" si="23"/>
        <v>0</v>
      </c>
      <c r="AB65" s="1">
        <f t="shared" si="24"/>
        <v>0.58760742857142856</v>
      </c>
    </row>
    <row r="66" spans="5:28" x14ac:dyDescent="0.25">
      <c r="E66" s="4">
        <f t="shared" si="25"/>
        <v>6.4239999999999835</v>
      </c>
      <c r="H66" s="1">
        <f t="shared" si="26"/>
        <v>0</v>
      </c>
      <c r="I66" s="1">
        <f t="shared" si="4"/>
        <v>0</v>
      </c>
      <c r="J66" s="1">
        <f t="shared" si="5"/>
        <v>0</v>
      </c>
      <c r="K66" s="1">
        <f t="shared" si="6"/>
        <v>0</v>
      </c>
      <c r="L66" s="1">
        <f t="shared" si="7"/>
        <v>0</v>
      </c>
      <c r="M66" s="1">
        <f t="shared" si="9"/>
        <v>0</v>
      </c>
      <c r="N66" s="1">
        <f t="shared" si="10"/>
        <v>0</v>
      </c>
      <c r="O66" s="1">
        <f t="shared" si="11"/>
        <v>0</v>
      </c>
      <c r="P66" s="1">
        <f t="shared" si="12"/>
        <v>0</v>
      </c>
      <c r="Q66" s="1">
        <f t="shared" si="13"/>
        <v>0</v>
      </c>
      <c r="R66" s="1">
        <f t="shared" si="14"/>
        <v>0</v>
      </c>
      <c r="S66" s="1">
        <f t="shared" si="15"/>
        <v>0</v>
      </c>
      <c r="T66" s="1">
        <f t="shared" si="16"/>
        <v>0</v>
      </c>
      <c r="U66" s="1">
        <f t="shared" si="17"/>
        <v>0</v>
      </c>
      <c r="V66" s="1">
        <f t="shared" si="18"/>
        <v>0</v>
      </c>
      <c r="W66" s="1">
        <f t="shared" si="19"/>
        <v>0</v>
      </c>
      <c r="X66" s="1">
        <f t="shared" si="20"/>
        <v>0</v>
      </c>
      <c r="Y66" s="1">
        <f t="shared" si="21"/>
        <v>0</v>
      </c>
      <c r="Z66" s="1">
        <f t="shared" si="22"/>
        <v>0</v>
      </c>
      <c r="AA66" s="1">
        <f t="shared" si="23"/>
        <v>0</v>
      </c>
      <c r="AB66" s="1">
        <f t="shared" si="24"/>
        <v>0</v>
      </c>
    </row>
    <row r="67" spans="5:28" x14ac:dyDescent="0.25">
      <c r="E67" s="4">
        <f t="shared" si="25"/>
        <v>6.5699999999999825</v>
      </c>
      <c r="H67" s="1">
        <f t="shared" si="26"/>
        <v>0</v>
      </c>
      <c r="I67" s="1">
        <f t="shared" si="4"/>
        <v>0</v>
      </c>
      <c r="J67" s="1">
        <f t="shared" si="5"/>
        <v>0</v>
      </c>
      <c r="K67" s="1">
        <f t="shared" si="6"/>
        <v>0</v>
      </c>
      <c r="L67" s="1">
        <f t="shared" si="7"/>
        <v>0</v>
      </c>
      <c r="M67" s="1">
        <f t="shared" si="9"/>
        <v>0</v>
      </c>
      <c r="N67" s="1">
        <f t="shared" si="10"/>
        <v>0</v>
      </c>
      <c r="O67" s="1">
        <f t="shared" si="11"/>
        <v>0</v>
      </c>
      <c r="P67" s="1">
        <f t="shared" si="12"/>
        <v>0</v>
      </c>
      <c r="Q67" s="1">
        <f t="shared" si="13"/>
        <v>0</v>
      </c>
      <c r="R67" s="1">
        <f t="shared" si="14"/>
        <v>0</v>
      </c>
      <c r="S67" s="1">
        <f t="shared" si="15"/>
        <v>0</v>
      </c>
      <c r="T67" s="1">
        <f t="shared" si="16"/>
        <v>0</v>
      </c>
      <c r="U67" s="1">
        <f t="shared" si="17"/>
        <v>0</v>
      </c>
      <c r="V67" s="1">
        <f t="shared" si="18"/>
        <v>0</v>
      </c>
      <c r="W67" s="1">
        <f t="shared" si="19"/>
        <v>0</v>
      </c>
      <c r="X67" s="1">
        <f t="shared" si="20"/>
        <v>0</v>
      </c>
      <c r="Y67" s="1">
        <f t="shared" si="21"/>
        <v>0</v>
      </c>
      <c r="Z67" s="1">
        <f t="shared" si="22"/>
        <v>0</v>
      </c>
      <c r="AA67" s="1">
        <f t="shared" si="23"/>
        <v>0</v>
      </c>
      <c r="AB67" s="1">
        <f t="shared" si="24"/>
        <v>0</v>
      </c>
    </row>
    <row r="68" spans="5:28" x14ac:dyDescent="0.25">
      <c r="E68" s="4">
        <f t="shared" si="25"/>
        <v>6.7159999999999815</v>
      </c>
      <c r="H68" s="1">
        <f t="shared" si="26"/>
        <v>0</v>
      </c>
      <c r="I68" s="1">
        <f t="shared" si="4"/>
        <v>0</v>
      </c>
      <c r="J68" s="1">
        <f t="shared" si="5"/>
        <v>0</v>
      </c>
      <c r="K68" s="1">
        <f t="shared" si="6"/>
        <v>0</v>
      </c>
      <c r="L68" s="1">
        <f t="shared" si="7"/>
        <v>0</v>
      </c>
      <c r="M68" s="1">
        <f t="shared" si="9"/>
        <v>0</v>
      </c>
      <c r="N68" s="1">
        <f t="shared" si="10"/>
        <v>0</v>
      </c>
      <c r="O68" s="1">
        <f t="shared" si="11"/>
        <v>0</v>
      </c>
      <c r="P68" s="1">
        <f t="shared" si="12"/>
        <v>0</v>
      </c>
      <c r="Q68" s="1">
        <f t="shared" si="13"/>
        <v>0</v>
      </c>
      <c r="R68" s="1">
        <f t="shared" si="14"/>
        <v>0</v>
      </c>
      <c r="S68" s="1">
        <f t="shared" si="15"/>
        <v>0</v>
      </c>
      <c r="T68" s="1">
        <f t="shared" si="16"/>
        <v>0</v>
      </c>
      <c r="U68" s="1">
        <f t="shared" si="17"/>
        <v>0</v>
      </c>
      <c r="V68" s="1">
        <f t="shared" si="18"/>
        <v>0</v>
      </c>
      <c r="W68" s="1">
        <f t="shared" si="19"/>
        <v>0</v>
      </c>
      <c r="X68" s="1">
        <f t="shared" si="20"/>
        <v>0</v>
      </c>
      <c r="Y68" s="1">
        <f t="shared" si="21"/>
        <v>0</v>
      </c>
      <c r="Z68" s="1">
        <f t="shared" si="22"/>
        <v>0</v>
      </c>
      <c r="AA68" s="1">
        <f t="shared" si="23"/>
        <v>0</v>
      </c>
      <c r="AB68" s="1">
        <f t="shared" si="24"/>
        <v>0</v>
      </c>
    </row>
    <row r="69" spans="5:28" x14ac:dyDescent="0.25">
      <c r="E69" s="4">
        <f t="shared" si="25"/>
        <v>6.8619999999999806</v>
      </c>
      <c r="H69" s="1">
        <f t="shared" si="26"/>
        <v>0</v>
      </c>
      <c r="I69" s="1">
        <f t="shared" si="4"/>
        <v>0</v>
      </c>
      <c r="J69" s="1">
        <f t="shared" si="5"/>
        <v>0</v>
      </c>
      <c r="K69" s="1">
        <f t="shared" si="6"/>
        <v>0</v>
      </c>
      <c r="L69" s="1">
        <f t="shared" si="7"/>
        <v>0</v>
      </c>
      <c r="M69" s="1">
        <f t="shared" si="9"/>
        <v>0</v>
      </c>
      <c r="N69" s="1">
        <f t="shared" si="10"/>
        <v>0</v>
      </c>
      <c r="O69" s="1">
        <f t="shared" si="11"/>
        <v>0</v>
      </c>
      <c r="P69" s="1">
        <f t="shared" si="12"/>
        <v>0</v>
      </c>
      <c r="Q69" s="1">
        <f t="shared" si="13"/>
        <v>0</v>
      </c>
      <c r="R69" s="1">
        <f t="shared" si="14"/>
        <v>0</v>
      </c>
      <c r="S69" s="1">
        <f t="shared" si="15"/>
        <v>0</v>
      </c>
      <c r="T69" s="1">
        <f t="shared" si="16"/>
        <v>0</v>
      </c>
      <c r="U69" s="1">
        <f t="shared" si="17"/>
        <v>0</v>
      </c>
      <c r="V69" s="1">
        <f t="shared" si="18"/>
        <v>0</v>
      </c>
      <c r="W69" s="1">
        <f t="shared" si="19"/>
        <v>0</v>
      </c>
      <c r="X69" s="1">
        <f t="shared" si="20"/>
        <v>0</v>
      </c>
      <c r="Y69" s="1">
        <f t="shared" si="21"/>
        <v>0</v>
      </c>
      <c r="Z69" s="1">
        <f t="shared" si="22"/>
        <v>0</v>
      </c>
      <c r="AA69" s="1">
        <f t="shared" si="23"/>
        <v>0</v>
      </c>
      <c r="AB69" s="1">
        <f t="shared" si="24"/>
        <v>0</v>
      </c>
    </row>
    <row r="70" spans="5:28" x14ac:dyDescent="0.25">
      <c r="E70" s="4">
        <f t="shared" si="25"/>
        <v>7.0079999999999796</v>
      </c>
      <c r="H70" s="1">
        <f t="shared" si="26"/>
        <v>0</v>
      </c>
      <c r="I70" s="1">
        <f t="shared" si="4"/>
        <v>0</v>
      </c>
      <c r="J70" s="1">
        <f t="shared" si="5"/>
        <v>0</v>
      </c>
      <c r="K70" s="1">
        <f t="shared" si="6"/>
        <v>0</v>
      </c>
      <c r="L70" s="1">
        <f t="shared" si="7"/>
        <v>0</v>
      </c>
      <c r="M70" s="1">
        <f t="shared" si="9"/>
        <v>0</v>
      </c>
      <c r="N70" s="1">
        <f t="shared" si="10"/>
        <v>0</v>
      </c>
      <c r="O70" s="1">
        <f t="shared" si="11"/>
        <v>0</v>
      </c>
      <c r="P70" s="1">
        <f t="shared" si="12"/>
        <v>0</v>
      </c>
      <c r="Q70" s="1">
        <f t="shared" si="13"/>
        <v>0</v>
      </c>
      <c r="R70" s="1">
        <f t="shared" si="14"/>
        <v>0</v>
      </c>
      <c r="S70" s="1">
        <f t="shared" si="15"/>
        <v>0</v>
      </c>
      <c r="T70" s="1">
        <f t="shared" si="16"/>
        <v>0</v>
      </c>
      <c r="U70" s="1">
        <f t="shared" si="17"/>
        <v>0</v>
      </c>
      <c r="V70" s="1">
        <f t="shared" si="18"/>
        <v>0</v>
      </c>
      <c r="W70" s="1">
        <f t="shared" si="19"/>
        <v>0</v>
      </c>
      <c r="X70" s="1">
        <f t="shared" si="20"/>
        <v>0</v>
      </c>
      <c r="Y70" s="1">
        <f t="shared" si="21"/>
        <v>0</v>
      </c>
      <c r="Z70" s="1">
        <f t="shared" si="22"/>
        <v>0</v>
      </c>
      <c r="AA70" s="1">
        <f t="shared" si="23"/>
        <v>0</v>
      </c>
      <c r="AB70" s="1">
        <f t="shared" si="24"/>
        <v>0</v>
      </c>
    </row>
    <row r="71" spans="5:28" x14ac:dyDescent="0.25">
      <c r="E71" s="4">
        <f t="shared" si="25"/>
        <v>7.1539999999999786</v>
      </c>
      <c r="H71" s="1">
        <f t="shared" si="26"/>
        <v>0</v>
      </c>
      <c r="I71" s="1">
        <f t="shared" si="4"/>
        <v>0</v>
      </c>
      <c r="J71" s="1">
        <f t="shared" si="5"/>
        <v>0</v>
      </c>
      <c r="K71" s="1">
        <f t="shared" si="6"/>
        <v>0</v>
      </c>
      <c r="L71" s="1">
        <f t="shared" si="7"/>
        <v>0</v>
      </c>
      <c r="M71" s="1">
        <f t="shared" si="9"/>
        <v>0</v>
      </c>
      <c r="N71" s="1">
        <f t="shared" si="10"/>
        <v>0</v>
      </c>
      <c r="O71" s="1">
        <f t="shared" si="11"/>
        <v>0</v>
      </c>
      <c r="P71" s="1">
        <f t="shared" si="12"/>
        <v>0</v>
      </c>
      <c r="Q71" s="1">
        <f t="shared" si="13"/>
        <v>0</v>
      </c>
      <c r="R71" s="1">
        <f t="shared" si="14"/>
        <v>0</v>
      </c>
      <c r="S71" s="1">
        <f t="shared" si="15"/>
        <v>0</v>
      </c>
      <c r="T71" s="1">
        <f t="shared" si="16"/>
        <v>0</v>
      </c>
      <c r="U71" s="1">
        <f t="shared" si="17"/>
        <v>0</v>
      </c>
      <c r="V71" s="1">
        <f t="shared" si="18"/>
        <v>0</v>
      </c>
      <c r="W71" s="1">
        <f t="shared" si="19"/>
        <v>0</v>
      </c>
      <c r="X71" s="1">
        <f t="shared" si="20"/>
        <v>0</v>
      </c>
      <c r="Y71" s="1">
        <f t="shared" si="21"/>
        <v>0</v>
      </c>
      <c r="Z71" s="1">
        <f t="shared" si="22"/>
        <v>0</v>
      </c>
      <c r="AA71" s="1">
        <f t="shared" si="23"/>
        <v>0</v>
      </c>
      <c r="AB71" s="1">
        <f t="shared" si="24"/>
        <v>0</v>
      </c>
    </row>
    <row r="72" spans="5:28" x14ac:dyDescent="0.25">
      <c r="E72" s="4">
        <f t="shared" si="25"/>
        <v>7.2999999999999776</v>
      </c>
      <c r="H72" s="1">
        <f t="shared" si="26"/>
        <v>0</v>
      </c>
      <c r="I72" s="1">
        <f t="shared" si="4"/>
        <v>0</v>
      </c>
      <c r="J72" s="1">
        <f t="shared" si="5"/>
        <v>0</v>
      </c>
      <c r="K72" s="1">
        <f t="shared" si="6"/>
        <v>0</v>
      </c>
      <c r="L72" s="1">
        <f t="shared" si="7"/>
        <v>0</v>
      </c>
      <c r="M72" s="1">
        <f t="shared" si="9"/>
        <v>0</v>
      </c>
      <c r="N72" s="1">
        <f t="shared" si="10"/>
        <v>0</v>
      </c>
      <c r="O72" s="1">
        <f t="shared" si="11"/>
        <v>0</v>
      </c>
      <c r="P72" s="1">
        <f t="shared" si="12"/>
        <v>0</v>
      </c>
      <c r="Q72" s="1">
        <f t="shared" si="13"/>
        <v>0</v>
      </c>
      <c r="R72" s="1">
        <f t="shared" si="14"/>
        <v>0</v>
      </c>
      <c r="S72" s="1">
        <f t="shared" si="15"/>
        <v>0</v>
      </c>
      <c r="T72" s="1">
        <f t="shared" si="16"/>
        <v>0</v>
      </c>
      <c r="U72" s="1">
        <f t="shared" si="17"/>
        <v>0</v>
      </c>
      <c r="V72" s="1">
        <f t="shared" si="18"/>
        <v>0</v>
      </c>
      <c r="W72" s="1">
        <f t="shared" si="19"/>
        <v>0</v>
      </c>
      <c r="X72" s="1">
        <f t="shared" si="20"/>
        <v>0</v>
      </c>
      <c r="Y72" s="1">
        <f t="shared" si="21"/>
        <v>0</v>
      </c>
      <c r="Z72" s="1">
        <f t="shared" si="22"/>
        <v>0</v>
      </c>
      <c r="AA72" s="1">
        <f t="shared" si="23"/>
        <v>0</v>
      </c>
      <c r="AB72" s="1">
        <f t="shared" si="24"/>
        <v>0</v>
      </c>
    </row>
    <row r="73" spans="5:28" x14ac:dyDescent="0.25">
      <c r="E73" s="4">
        <f t="shared" si="25"/>
        <v>7.4459999999999766</v>
      </c>
      <c r="H73" s="1">
        <f t="shared" si="26"/>
        <v>0</v>
      </c>
      <c r="I73" s="1">
        <f t="shared" si="4"/>
        <v>0</v>
      </c>
      <c r="J73" s="1">
        <f t="shared" si="5"/>
        <v>0</v>
      </c>
      <c r="K73" s="1">
        <f t="shared" si="6"/>
        <v>0</v>
      </c>
      <c r="L73" s="1">
        <f t="shared" si="7"/>
        <v>0</v>
      </c>
      <c r="M73" s="1">
        <f t="shared" si="9"/>
        <v>0</v>
      </c>
      <c r="N73" s="1">
        <f t="shared" si="10"/>
        <v>0</v>
      </c>
      <c r="O73" s="1">
        <f t="shared" si="11"/>
        <v>0</v>
      </c>
      <c r="P73" s="1">
        <f t="shared" si="12"/>
        <v>0</v>
      </c>
      <c r="Q73" s="1">
        <f t="shared" si="13"/>
        <v>0</v>
      </c>
      <c r="R73" s="1">
        <f t="shared" si="14"/>
        <v>0</v>
      </c>
      <c r="S73" s="1">
        <f t="shared" si="15"/>
        <v>0</v>
      </c>
      <c r="T73" s="1">
        <f t="shared" si="16"/>
        <v>0</v>
      </c>
      <c r="U73" s="1">
        <f t="shared" si="17"/>
        <v>0</v>
      </c>
      <c r="V73" s="1">
        <f t="shared" si="18"/>
        <v>0</v>
      </c>
      <c r="W73" s="1">
        <f t="shared" si="19"/>
        <v>0</v>
      </c>
      <c r="X73" s="1">
        <f t="shared" si="20"/>
        <v>0</v>
      </c>
      <c r="Y73" s="1">
        <f t="shared" si="21"/>
        <v>0</v>
      </c>
      <c r="Z73" s="1">
        <f t="shared" si="22"/>
        <v>0</v>
      </c>
      <c r="AA73" s="1">
        <f t="shared" si="23"/>
        <v>0</v>
      </c>
      <c r="AB73" s="1">
        <f t="shared" si="24"/>
        <v>0</v>
      </c>
    </row>
    <row r="74" spans="5:28" x14ac:dyDescent="0.25">
      <c r="E74" s="4">
        <f t="shared" si="25"/>
        <v>7.5919999999999757</v>
      </c>
      <c r="H74" s="1">
        <f t="shared" si="26"/>
        <v>0</v>
      </c>
      <c r="I74" s="1">
        <f t="shared" si="4"/>
        <v>0</v>
      </c>
      <c r="J74" s="1">
        <f t="shared" si="5"/>
        <v>0</v>
      </c>
      <c r="K74" s="1">
        <f t="shared" si="6"/>
        <v>0</v>
      </c>
      <c r="L74" s="1">
        <f t="shared" si="7"/>
        <v>0</v>
      </c>
      <c r="M74" s="1">
        <f t="shared" si="9"/>
        <v>0</v>
      </c>
      <c r="N74" s="1">
        <f t="shared" si="10"/>
        <v>0</v>
      </c>
      <c r="O74" s="1">
        <f t="shared" si="11"/>
        <v>0</v>
      </c>
      <c r="P74" s="1">
        <f t="shared" si="12"/>
        <v>0</v>
      </c>
      <c r="Q74" s="1">
        <f t="shared" si="13"/>
        <v>0</v>
      </c>
      <c r="R74" s="1">
        <f t="shared" si="14"/>
        <v>0</v>
      </c>
      <c r="S74" s="1">
        <f t="shared" si="15"/>
        <v>0</v>
      </c>
      <c r="T74" s="1">
        <f t="shared" si="16"/>
        <v>0</v>
      </c>
      <c r="U74" s="1">
        <f t="shared" si="17"/>
        <v>0</v>
      </c>
      <c r="V74" s="1">
        <f t="shared" si="18"/>
        <v>0</v>
      </c>
      <c r="W74" s="1">
        <f t="shared" si="19"/>
        <v>0</v>
      </c>
      <c r="X74" s="1">
        <f t="shared" si="20"/>
        <v>0</v>
      </c>
      <c r="Y74" s="1">
        <f t="shared" si="21"/>
        <v>0</v>
      </c>
      <c r="Z74" s="1">
        <f t="shared" si="22"/>
        <v>0</v>
      </c>
      <c r="AA74" s="1">
        <f t="shared" si="23"/>
        <v>0</v>
      </c>
      <c r="AB74" s="1">
        <f t="shared" si="24"/>
        <v>0</v>
      </c>
    </row>
    <row r="75" spans="5:28" x14ac:dyDescent="0.25">
      <c r="E75" s="4">
        <f t="shared" si="25"/>
        <v>7.7379999999999747</v>
      </c>
      <c r="H75" s="1">
        <f t="shared" si="26"/>
        <v>0</v>
      </c>
      <c r="I75" s="1">
        <f t="shared" si="4"/>
        <v>0</v>
      </c>
      <c r="J75" s="1">
        <f t="shared" si="5"/>
        <v>0</v>
      </c>
      <c r="K75" s="1">
        <f t="shared" si="6"/>
        <v>0</v>
      </c>
      <c r="L75" s="1">
        <f t="shared" si="7"/>
        <v>0</v>
      </c>
      <c r="M75" s="1">
        <f t="shared" si="9"/>
        <v>0</v>
      </c>
      <c r="N75" s="1">
        <f t="shared" si="10"/>
        <v>0</v>
      </c>
      <c r="O75" s="1">
        <f t="shared" si="11"/>
        <v>0</v>
      </c>
      <c r="P75" s="1">
        <f t="shared" si="12"/>
        <v>0</v>
      </c>
      <c r="Q75" s="1">
        <f t="shared" si="13"/>
        <v>0</v>
      </c>
      <c r="R75" s="1">
        <f t="shared" si="14"/>
        <v>0</v>
      </c>
      <c r="S75" s="1">
        <f t="shared" si="15"/>
        <v>0</v>
      </c>
      <c r="T75" s="1">
        <f t="shared" si="16"/>
        <v>0</v>
      </c>
      <c r="U75" s="1">
        <f t="shared" si="17"/>
        <v>0</v>
      </c>
      <c r="V75" s="1">
        <f t="shared" si="18"/>
        <v>0</v>
      </c>
      <c r="W75" s="1">
        <f t="shared" si="19"/>
        <v>0</v>
      </c>
      <c r="X75" s="1">
        <f t="shared" si="20"/>
        <v>0</v>
      </c>
      <c r="Y75" s="1">
        <f t="shared" si="21"/>
        <v>0</v>
      </c>
      <c r="Z75" s="1">
        <f t="shared" si="22"/>
        <v>0</v>
      </c>
      <c r="AA75" s="1">
        <f t="shared" si="23"/>
        <v>0</v>
      </c>
      <c r="AB75" s="1">
        <f t="shared" si="24"/>
        <v>0</v>
      </c>
    </row>
    <row r="76" spans="5:28" x14ac:dyDescent="0.25">
      <c r="E76" s="4">
        <f t="shared" si="25"/>
        <v>7.8839999999999737</v>
      </c>
      <c r="H76" s="1">
        <f t="shared" si="26"/>
        <v>0</v>
      </c>
      <c r="I76" s="1">
        <f t="shared" si="4"/>
        <v>0</v>
      </c>
      <c r="J76" s="1">
        <f t="shared" si="5"/>
        <v>0</v>
      </c>
      <c r="K76" s="1">
        <f t="shared" si="6"/>
        <v>0</v>
      </c>
      <c r="L76" s="1">
        <f t="shared" si="7"/>
        <v>0</v>
      </c>
      <c r="M76" s="1">
        <f t="shared" si="9"/>
        <v>0</v>
      </c>
      <c r="N76" s="1">
        <f t="shared" si="10"/>
        <v>0</v>
      </c>
      <c r="O76" s="1">
        <f t="shared" si="11"/>
        <v>0</v>
      </c>
      <c r="P76" s="1">
        <f t="shared" si="12"/>
        <v>0</v>
      </c>
      <c r="Q76" s="1">
        <f t="shared" si="13"/>
        <v>0</v>
      </c>
      <c r="R76" s="1">
        <f t="shared" si="14"/>
        <v>0</v>
      </c>
      <c r="S76" s="1">
        <f t="shared" si="15"/>
        <v>0</v>
      </c>
      <c r="T76" s="1">
        <f t="shared" si="16"/>
        <v>0</v>
      </c>
      <c r="U76" s="1">
        <f t="shared" si="17"/>
        <v>0</v>
      </c>
      <c r="V76" s="1">
        <f t="shared" si="18"/>
        <v>0</v>
      </c>
      <c r="W76" s="1">
        <f t="shared" si="19"/>
        <v>0</v>
      </c>
      <c r="X76" s="1">
        <f t="shared" si="20"/>
        <v>0</v>
      </c>
      <c r="Y76" s="1">
        <f t="shared" si="21"/>
        <v>0</v>
      </c>
      <c r="Z76" s="1">
        <f t="shared" si="22"/>
        <v>0</v>
      </c>
      <c r="AA76" s="1">
        <f t="shared" si="23"/>
        <v>0</v>
      </c>
      <c r="AB76" s="1">
        <f t="shared" si="24"/>
        <v>0</v>
      </c>
    </row>
    <row r="77" spans="5:28" x14ac:dyDescent="0.25">
      <c r="E77" s="4">
        <f t="shared" si="25"/>
        <v>8.0299999999999727</v>
      </c>
      <c r="H77" s="1">
        <f t="shared" si="26"/>
        <v>0</v>
      </c>
      <c r="I77" s="1">
        <f t="shared" si="4"/>
        <v>0</v>
      </c>
      <c r="J77" s="1">
        <f t="shared" si="5"/>
        <v>0</v>
      </c>
      <c r="K77" s="1">
        <f t="shared" si="6"/>
        <v>0</v>
      </c>
      <c r="L77" s="1">
        <f t="shared" si="7"/>
        <v>0</v>
      </c>
      <c r="M77" s="1">
        <f t="shared" si="9"/>
        <v>0</v>
      </c>
      <c r="N77" s="1">
        <f t="shared" si="10"/>
        <v>0</v>
      </c>
      <c r="O77" s="1">
        <f t="shared" si="11"/>
        <v>0</v>
      </c>
      <c r="P77" s="1">
        <f t="shared" si="12"/>
        <v>0</v>
      </c>
      <c r="Q77" s="1">
        <f t="shared" si="13"/>
        <v>0</v>
      </c>
      <c r="R77" s="1">
        <f t="shared" si="14"/>
        <v>0</v>
      </c>
      <c r="S77" s="1">
        <f t="shared" si="15"/>
        <v>0</v>
      </c>
      <c r="T77" s="1">
        <f t="shared" si="16"/>
        <v>0</v>
      </c>
      <c r="U77" s="1">
        <f t="shared" si="17"/>
        <v>0</v>
      </c>
      <c r="V77" s="1">
        <f t="shared" si="18"/>
        <v>0</v>
      </c>
      <c r="W77" s="1">
        <f t="shared" si="19"/>
        <v>0</v>
      </c>
      <c r="X77" s="1">
        <f t="shared" si="20"/>
        <v>0</v>
      </c>
      <c r="Y77" s="1">
        <f t="shared" si="21"/>
        <v>0</v>
      </c>
      <c r="Z77" s="1">
        <f t="shared" si="22"/>
        <v>0</v>
      </c>
      <c r="AA77" s="1">
        <f t="shared" si="23"/>
        <v>0</v>
      </c>
      <c r="AB77" s="1">
        <f t="shared" si="24"/>
        <v>0</v>
      </c>
    </row>
  </sheetData>
  <phoneticPr fontId="0" type="noConversion"/>
  <pageMargins left="0.75" right="0.75" top="1" bottom="1" header="0.5" footer="0.5"/>
  <pageSetup scale="82" fitToHeight="2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SCS Unit Hydrograph</vt:lpstr>
    </vt:vector>
  </TitlesOfParts>
  <Company>UTAH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 Example</dc:title>
  <dc:creator>U Lall</dc:creator>
  <cp:lastModifiedBy>Classroom</cp:lastModifiedBy>
  <cp:lastPrinted>1999-11-16T16:23:42Z</cp:lastPrinted>
  <dcterms:created xsi:type="dcterms:W3CDTF">1998-11-06T19:58:45Z</dcterms:created>
  <dcterms:modified xsi:type="dcterms:W3CDTF">2012-03-21T20:20:54Z</dcterms:modified>
</cp:coreProperties>
</file>